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ouskich.sharepoint.com/sites/SecretariatVente/Documents/Manifestation/Demande d'offre manifestation + matériel 2023/"/>
    </mc:Choice>
  </mc:AlternateContent>
  <xr:revisionPtr revIDLastSave="1416" documentId="13_ncr:1_{BE67F891-1032-0245-885B-5D2CC9AEEC3D}" xr6:coauthVersionLast="47" xr6:coauthVersionMax="47" xr10:uidLastSave="{BA233274-93BC-4A3D-878B-A340A001C7CF}"/>
  <bookViews>
    <workbookView xWindow="22932" yWindow="-108" windowWidth="20376" windowHeight="12096" xr2:uid="{9DC2B5FB-783A-1740-833E-0F09232E1E5A}"/>
  </bookViews>
  <sheets>
    <sheet name="1. COMMANDE" sheetId="1" r:id="rId1"/>
  </sheets>
  <definedNames>
    <definedName name="_xlnm.Print_Area" localSheetId="0">'1. COMMANDE'!$A$1:$J$179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8" i="1" l="1"/>
  <c r="J157" i="1"/>
  <c r="H158" i="1"/>
  <c r="H88" i="1"/>
  <c r="J88" i="1" s="1"/>
  <c r="H87" i="1"/>
  <c r="J87" i="1" s="1"/>
  <c r="H85" i="1"/>
  <c r="J85" i="1" s="1"/>
  <c r="H36" i="1"/>
  <c r="H35" i="1"/>
  <c r="H31" i="1"/>
  <c r="J31" i="1" s="1"/>
  <c r="H30" i="1"/>
  <c r="J30" i="1" s="1"/>
  <c r="H24" i="1"/>
  <c r="J24" i="1" s="1"/>
  <c r="H23" i="1"/>
  <c r="J23" i="1" s="1"/>
  <c r="H22" i="1"/>
  <c r="J22" i="1" s="1"/>
  <c r="H152" i="1" l="1"/>
  <c r="J152" i="1" s="1"/>
  <c r="H58" i="1"/>
  <c r="J58" i="1" s="1"/>
  <c r="J153" i="1"/>
  <c r="J154" i="1"/>
  <c r="J146" i="1"/>
  <c r="J147" i="1"/>
  <c r="J148" i="1"/>
  <c r="J149" i="1"/>
  <c r="H104" i="1"/>
  <c r="J104" i="1" s="1"/>
  <c r="H105" i="1"/>
  <c r="J105" i="1" s="1"/>
  <c r="H94" i="1"/>
  <c r="J94" i="1" s="1"/>
  <c r="H95" i="1"/>
  <c r="J95" i="1" s="1"/>
  <c r="H57" i="1"/>
  <c r="J57" i="1" s="1"/>
  <c r="H42" i="1"/>
  <c r="J42" i="1" s="1"/>
  <c r="H34" i="1"/>
  <c r="H37" i="1"/>
  <c r="H38" i="1"/>
  <c r="J29" i="1"/>
  <c r="J21" i="1"/>
  <c r="J25" i="1"/>
  <c r="J26" i="1"/>
  <c r="H163" i="1"/>
  <c r="J163" i="1" s="1"/>
  <c r="H161" i="1"/>
  <c r="J161" i="1" s="1"/>
  <c r="H160" i="1"/>
  <c r="J160" i="1" s="1"/>
  <c r="H159" i="1"/>
  <c r="J159" i="1" s="1"/>
  <c r="H157" i="1"/>
  <c r="H156" i="1"/>
  <c r="J156" i="1" s="1"/>
  <c r="H151" i="1"/>
  <c r="J151" i="1" s="1"/>
  <c r="H150" i="1"/>
  <c r="J150" i="1" s="1"/>
  <c r="H141" i="1"/>
  <c r="J141" i="1" s="1"/>
  <c r="H140" i="1"/>
  <c r="J140" i="1" s="1"/>
  <c r="H139" i="1"/>
  <c r="J139" i="1" s="1"/>
  <c r="H138" i="1"/>
  <c r="J138" i="1" s="1"/>
  <c r="H137" i="1"/>
  <c r="J137" i="1" s="1"/>
  <c r="H136" i="1"/>
  <c r="J136" i="1" s="1"/>
  <c r="H135" i="1"/>
  <c r="J135" i="1" s="1"/>
  <c r="H134" i="1"/>
  <c r="J134" i="1" s="1"/>
  <c r="H133" i="1"/>
  <c r="J133" i="1" s="1"/>
  <c r="H132" i="1"/>
  <c r="J132" i="1" s="1"/>
  <c r="H131" i="1"/>
  <c r="J131" i="1" s="1"/>
  <c r="H130" i="1"/>
  <c r="J130" i="1" s="1"/>
  <c r="H129" i="1"/>
  <c r="J129" i="1" s="1"/>
  <c r="H128" i="1"/>
  <c r="J128" i="1" s="1"/>
  <c r="H127" i="1"/>
  <c r="J127" i="1" s="1"/>
  <c r="H126" i="1"/>
  <c r="J126" i="1" s="1"/>
  <c r="H125" i="1"/>
  <c r="J125" i="1" s="1"/>
  <c r="H124" i="1"/>
  <c r="J124" i="1" s="1"/>
  <c r="H123" i="1"/>
  <c r="J123" i="1" s="1"/>
  <c r="H122" i="1"/>
  <c r="J122" i="1" s="1"/>
  <c r="H121" i="1"/>
  <c r="J121" i="1" s="1"/>
  <c r="H120" i="1"/>
  <c r="J120" i="1" s="1"/>
  <c r="H119" i="1"/>
  <c r="J119" i="1" s="1"/>
  <c r="H118" i="1"/>
  <c r="J118" i="1" s="1"/>
  <c r="H117" i="1"/>
  <c r="J117" i="1" s="1"/>
  <c r="H116" i="1"/>
  <c r="J116" i="1" s="1"/>
  <c r="H115" i="1"/>
  <c r="J115" i="1" s="1"/>
  <c r="H114" i="1"/>
  <c r="J114" i="1" s="1"/>
  <c r="H113" i="1"/>
  <c r="J113" i="1" s="1"/>
  <c r="H111" i="1"/>
  <c r="J111" i="1" s="1"/>
  <c r="H110" i="1"/>
  <c r="J110" i="1" s="1"/>
  <c r="H109" i="1"/>
  <c r="J109" i="1" s="1"/>
  <c r="H108" i="1"/>
  <c r="J108" i="1" s="1"/>
  <c r="H107" i="1"/>
  <c r="J107" i="1" s="1"/>
  <c r="H103" i="1"/>
  <c r="J103" i="1" s="1"/>
  <c r="H102" i="1"/>
  <c r="J102" i="1" s="1"/>
  <c r="H100" i="1"/>
  <c r="J100" i="1" s="1"/>
  <c r="H99" i="1"/>
  <c r="J99" i="1" s="1"/>
  <c r="H98" i="1"/>
  <c r="J98" i="1" s="1"/>
  <c r="H97" i="1"/>
  <c r="J97" i="1" s="1"/>
  <c r="H96" i="1"/>
  <c r="J96" i="1" s="1"/>
  <c r="H92" i="1"/>
  <c r="J92" i="1" s="1"/>
  <c r="H91" i="1"/>
  <c r="J91" i="1" s="1"/>
  <c r="H90" i="1"/>
  <c r="J90" i="1" s="1"/>
  <c r="H84" i="1"/>
  <c r="J84" i="1" s="1"/>
  <c r="H83" i="1"/>
  <c r="J83" i="1" s="1"/>
  <c r="H82" i="1"/>
  <c r="J82" i="1" s="1"/>
  <c r="H80" i="1"/>
  <c r="J80" i="1" s="1"/>
  <c r="H79" i="1"/>
  <c r="J79" i="1" s="1"/>
  <c r="H78" i="1"/>
  <c r="H77" i="1"/>
  <c r="J77" i="1" s="1"/>
  <c r="H76" i="1"/>
  <c r="J76" i="1" s="1"/>
  <c r="H75" i="1"/>
  <c r="J75" i="1" s="1"/>
  <c r="H74" i="1"/>
  <c r="J74" i="1" s="1"/>
  <c r="H72" i="1"/>
  <c r="J72" i="1" s="1"/>
  <c r="H71" i="1"/>
  <c r="J71" i="1" s="1"/>
  <c r="H70" i="1"/>
  <c r="J70" i="1" s="1"/>
  <c r="H68" i="1"/>
  <c r="J68" i="1" s="1"/>
  <c r="H67" i="1"/>
  <c r="J67" i="1" s="1"/>
  <c r="H66" i="1"/>
  <c r="J66" i="1" s="1"/>
  <c r="H65" i="1"/>
  <c r="J65" i="1" s="1"/>
  <c r="H63" i="1"/>
  <c r="J63" i="1" s="1"/>
  <c r="H62" i="1"/>
  <c r="J62" i="1" s="1"/>
  <c r="H61" i="1"/>
  <c r="J61" i="1" s="1"/>
  <c r="H60" i="1"/>
  <c r="J60" i="1" s="1"/>
  <c r="H56" i="1"/>
  <c r="J56" i="1" s="1"/>
  <c r="H54" i="1"/>
  <c r="J54" i="1" s="1"/>
  <c r="H53" i="1"/>
  <c r="J53" i="1" s="1"/>
  <c r="H52" i="1"/>
  <c r="J52" i="1" s="1"/>
  <c r="H51" i="1"/>
  <c r="J51" i="1" s="1"/>
  <c r="H50" i="1"/>
  <c r="J50" i="1" s="1"/>
  <c r="H49" i="1"/>
  <c r="J49" i="1" s="1"/>
  <c r="H48" i="1"/>
  <c r="J48" i="1" s="1"/>
  <c r="H47" i="1"/>
  <c r="J47" i="1" s="1"/>
  <c r="H46" i="1"/>
  <c r="J46" i="1" s="1"/>
  <c r="H45" i="1"/>
  <c r="J45" i="1" s="1"/>
  <c r="H43" i="1"/>
  <c r="J43" i="1" s="1"/>
  <c r="H41" i="1"/>
  <c r="J41" i="1" s="1"/>
  <c r="H40" i="1"/>
  <c r="J40" i="1" s="1"/>
  <c r="H33" i="1"/>
  <c r="H28" i="1"/>
  <c r="J28" i="1" s="1"/>
  <c r="H20" i="1"/>
  <c r="J20" i="1" s="1"/>
  <c r="J143" i="1" l="1"/>
  <c r="J164" i="1" s="1"/>
</calcChain>
</file>

<file path=xl/sharedStrings.xml><?xml version="1.0" encoding="utf-8"?>
<sst xmlns="http://schemas.openxmlformats.org/spreadsheetml/2006/main" count="309" uniqueCount="193">
  <si>
    <t>Tél. 027.455.44.17</t>
  </si>
  <si>
    <t>Adresse de livraison</t>
  </si>
  <si>
    <t>NP/Lieu</t>
  </si>
  <si>
    <t>Quantité</t>
  </si>
  <si>
    <t>Prix</t>
  </si>
  <si>
    <t>Total</t>
  </si>
  <si>
    <t>Emb.</t>
  </si>
  <si>
    <t>Har/Pack</t>
  </si>
  <si>
    <t>Unité</t>
  </si>
  <si>
    <t>unitaire HT</t>
  </si>
  <si>
    <t>Henniez gazeuse*</t>
  </si>
  <si>
    <t>150cl</t>
  </si>
  <si>
    <t>Henniez légère*</t>
  </si>
  <si>
    <t>Henniez nature*</t>
  </si>
  <si>
    <t>San Benedetto gazeuse</t>
  </si>
  <si>
    <t>San Bendetto nature</t>
  </si>
  <si>
    <t>Valais pétillante*</t>
  </si>
  <si>
    <t>Valais naturelle*</t>
  </si>
  <si>
    <t>100cl</t>
  </si>
  <si>
    <t>Henniez légère</t>
  </si>
  <si>
    <t>Henniez nature</t>
  </si>
  <si>
    <t>50cl</t>
  </si>
  <si>
    <t>33cl</t>
  </si>
  <si>
    <t>Coca-Cola* (six-pack)</t>
  </si>
  <si>
    <t>Coca-Cola*</t>
  </si>
  <si>
    <t>Coca-Cola zero* (six-pack)</t>
  </si>
  <si>
    <t>Coca-Cola zero*</t>
  </si>
  <si>
    <t>Romanette citron* (six-pack)</t>
  </si>
  <si>
    <t>Romanette citron*</t>
  </si>
  <si>
    <t>Rivella rouge* (six-pack)</t>
  </si>
  <si>
    <t xml:space="preserve">Rivella rouge* </t>
  </si>
  <si>
    <t>Sinalco original*</t>
  </si>
  <si>
    <t>Coca-Cola</t>
  </si>
  <si>
    <t>Coca-Cola zero</t>
  </si>
  <si>
    <t>San Benedetto Ice Tea citron</t>
  </si>
  <si>
    <t>San Benedetto Ice Tea pêche</t>
  </si>
  <si>
    <t>Nestea Citron*</t>
  </si>
  <si>
    <t>Nestea Pêche*</t>
  </si>
  <si>
    <t>San Benedetto Ice Tea Citron</t>
  </si>
  <si>
    <t>San Benedetto Ice Tea Pêche</t>
  </si>
  <si>
    <t>PET 100cl</t>
  </si>
  <si>
    <t>Granini Orange*</t>
  </si>
  <si>
    <t>AUTRES</t>
  </si>
  <si>
    <t>PET 150cl</t>
  </si>
  <si>
    <t>25cl</t>
  </si>
  <si>
    <t>BIERES</t>
  </si>
  <si>
    <t>Heineken</t>
  </si>
  <si>
    <t>Blonde 25</t>
  </si>
  <si>
    <t>28cl</t>
  </si>
  <si>
    <t>Cardinal Normale</t>
  </si>
  <si>
    <t>Desperados</t>
  </si>
  <si>
    <t>Corona*</t>
  </si>
  <si>
    <t xml:space="preserve">Feldschlösschen sans alcool </t>
  </si>
  <si>
    <t>Blonde 25*</t>
  </si>
  <si>
    <t>Cardinal*</t>
  </si>
  <si>
    <t>Valaisanne*</t>
  </si>
  <si>
    <t>Apppenzeller</t>
  </si>
  <si>
    <t>20lt</t>
  </si>
  <si>
    <t xml:space="preserve">Appenzeller Weizen </t>
  </si>
  <si>
    <t>Cardinal Spéciale</t>
  </si>
  <si>
    <t>Valaisane Normale</t>
  </si>
  <si>
    <t>Feldschlösschen Normale</t>
  </si>
  <si>
    <t>VINS</t>
  </si>
  <si>
    <t>Gamay Rouvinez*</t>
  </si>
  <si>
    <t>75cl</t>
  </si>
  <si>
    <t>Fendant Les Fleurs Rouvinez*</t>
  </si>
  <si>
    <t>CHAMPAGNES</t>
  </si>
  <si>
    <t>Prosecco Valdobbiadene*</t>
  </si>
  <si>
    <t>Moscato Spumante Italia*</t>
  </si>
  <si>
    <t>Clairette de Die Tradition</t>
  </si>
  <si>
    <t>Champagne Laurent Perrier*</t>
  </si>
  <si>
    <t>Champagne Moët &amp; Chandon*</t>
  </si>
  <si>
    <t>Abricotine Morand*</t>
  </si>
  <si>
    <t>70cl</t>
  </si>
  <si>
    <t>Amaretto Disaronno*</t>
  </si>
  <si>
    <t>Aperol*</t>
  </si>
  <si>
    <t>Whisky Baileys*</t>
  </si>
  <si>
    <t>Get 27 Liqueur de menthe*</t>
  </si>
  <si>
    <t>Gin Beefeater London*</t>
  </si>
  <si>
    <t>Gin Curtain's*</t>
  </si>
  <si>
    <t>Gin Gordon's*</t>
  </si>
  <si>
    <t>Jägermeister*</t>
  </si>
  <si>
    <t>Malibu*</t>
  </si>
  <si>
    <t>Passoa*</t>
  </si>
  <si>
    <t>Rhum Bacardi blanc (carta blanca)*</t>
  </si>
  <si>
    <t>Rhum Havana blanc 3 ans*</t>
  </si>
  <si>
    <t>Rhum Havana brun Anejo Especial*</t>
  </si>
  <si>
    <t>Smirnoff Ice verre*</t>
  </si>
  <si>
    <t>Suze*</t>
  </si>
  <si>
    <t>Vodka Absolut*</t>
  </si>
  <si>
    <t>Vodka Trojka Blanche*</t>
  </si>
  <si>
    <t>TOTAL MARCHANDISES</t>
  </si>
  <si>
    <t>Aligal 2 petit (gaz propulseur pour tireuse)</t>
  </si>
  <si>
    <t>Cantine Kouski</t>
  </si>
  <si>
    <t>Frigo Kouski</t>
  </si>
  <si>
    <t>Remorque Frigo Kouski</t>
  </si>
  <si>
    <t>Remorque de débit Cardinal</t>
  </si>
  <si>
    <t>Table Haute</t>
  </si>
  <si>
    <t>Elément de bar Kouski</t>
  </si>
  <si>
    <t>Tireuse à bière</t>
  </si>
  <si>
    <t>OFFERT</t>
  </si>
  <si>
    <t>Doseurs 2cl / 4cl facturés en cas de perte</t>
  </si>
  <si>
    <t>Gobelets plastique 2,5dl / 3dl</t>
  </si>
  <si>
    <t>100 pièces</t>
  </si>
  <si>
    <t>Gobelets Longdrink</t>
  </si>
  <si>
    <t>10 pièces</t>
  </si>
  <si>
    <t>Serviettes Kouski</t>
  </si>
  <si>
    <t>Sacs à PET</t>
  </si>
  <si>
    <t>* = Taxe de recyclage</t>
  </si>
  <si>
    <t>TVA EXCLUE</t>
  </si>
  <si>
    <t>RPLP = taxe de livraison varie en fonction de lieu de livraison</t>
  </si>
  <si>
    <t>EAUX</t>
  </si>
  <si>
    <t>JUS</t>
  </si>
  <si>
    <t>MATERIEL</t>
  </si>
  <si>
    <t>En location</t>
  </si>
  <si>
    <t>TOTAL OFFRE</t>
  </si>
  <si>
    <t>Remarque :</t>
  </si>
  <si>
    <t>boisson@kouski.ch</t>
  </si>
  <si>
    <t xml:space="preserve">  Adresse de facturation</t>
  </si>
  <si>
    <t xml:space="preserve">  NP/Lieu</t>
  </si>
  <si>
    <t>THES FROIDS</t>
  </si>
  <si>
    <t>ALCOOLS</t>
  </si>
  <si>
    <t xml:space="preserve">                Sierre, le ____________________________</t>
  </si>
  <si>
    <t>Signature : _________________________</t>
  </si>
  <si>
    <t>Limonade citron Fizzy Kouski</t>
  </si>
  <si>
    <t>Eve Litchi, Strawberry Mojito*</t>
  </si>
  <si>
    <t>PET 150cl (six-pack)</t>
  </si>
  <si>
    <t>PET 50cl</t>
  </si>
  <si>
    <t>PET 33cl</t>
  </si>
  <si>
    <t>PET 50cl / 150cl</t>
  </si>
  <si>
    <t>EAUX SUCREES</t>
  </si>
  <si>
    <t>10 pack</t>
  </si>
  <si>
    <t>Fûts</t>
  </si>
  <si>
    <t>Dôle Provins Terra Veritas</t>
  </si>
  <si>
    <t>Fendant Provins Terra Veritas</t>
  </si>
  <si>
    <t>No. d'article</t>
  </si>
  <si>
    <t>Cond.</t>
  </si>
  <si>
    <t>Désignation</t>
  </si>
  <si>
    <t>Tequila Sierra*</t>
  </si>
  <si>
    <t>Vodka Trojka Bleue*</t>
  </si>
  <si>
    <t>Vodka Trojka Caramel*</t>
  </si>
  <si>
    <t>Vodka Trojka Rouge*</t>
  </si>
  <si>
    <t>Vodka Wyborowa*</t>
  </si>
  <si>
    <t>Whisky Ballantine's Finest*</t>
  </si>
  <si>
    <t>Whisky Canadian Club*</t>
  </si>
  <si>
    <t>Whisky Jack Daniel's*</t>
  </si>
  <si>
    <t>Whisky J&amp;B*</t>
  </si>
  <si>
    <t>Whisky Johnnie Walker*</t>
  </si>
  <si>
    <t>Williamine Morand*</t>
  </si>
  <si>
    <t>annexées (et des conditions de location si nécessaire).</t>
  </si>
  <si>
    <t>Valaisanne Normale</t>
  </si>
  <si>
    <t>Contact</t>
  </si>
  <si>
    <t>Téléphone</t>
  </si>
  <si>
    <t>E-mail</t>
  </si>
  <si>
    <t>Rue</t>
  </si>
  <si>
    <t>Prénom</t>
  </si>
  <si>
    <t>Nom</t>
  </si>
  <si>
    <t xml:space="preserve">  Nom</t>
  </si>
  <si>
    <t xml:space="preserve">  Prénom</t>
  </si>
  <si>
    <t xml:space="preserve">  Société</t>
  </si>
  <si>
    <t xml:space="preserve">  Rue</t>
  </si>
  <si>
    <t xml:space="preserve">  Téléphone</t>
  </si>
  <si>
    <t xml:space="preserve">  Nom de la fête</t>
  </si>
  <si>
    <t xml:space="preserve">  Date fête</t>
  </si>
  <si>
    <t xml:space="preserve">  Date livraison</t>
  </si>
  <si>
    <t>Nombre de personnes attendues</t>
  </si>
  <si>
    <t>Date du retour</t>
  </si>
  <si>
    <t>Si vous souhaitez d'autres produits, vous pouvez le mentionner dans "remarque".</t>
  </si>
  <si>
    <t>Par sa signature, le client atteste avoir pris connaissance des modalités  de livraison</t>
  </si>
  <si>
    <t>Verres consignés (harasse) 100cl</t>
  </si>
  <si>
    <t>Verres consignés 33cl / 100cl</t>
  </si>
  <si>
    <t>Verres consignés 33cl</t>
  </si>
  <si>
    <t>Verres consignés 25cl</t>
  </si>
  <si>
    <t xml:space="preserve"> MANIFESTATION - OFFRE BOISSONS KOUSKI</t>
  </si>
  <si>
    <t>Schweppes tonic (six-pack)*</t>
  </si>
  <si>
    <t>Petit matériel</t>
  </si>
  <si>
    <t>Sous réserve de modification ou de faute de frappe</t>
  </si>
  <si>
    <t>Poker energy drink (six-pack)</t>
  </si>
  <si>
    <t>Red Bull (boîtes)</t>
  </si>
  <si>
    <t>Verres perdus 28cl / 33cl</t>
  </si>
  <si>
    <t>Colonne à remplir</t>
  </si>
  <si>
    <t xml:space="preserve">  N°offre</t>
  </si>
  <si>
    <t>Qté</t>
  </si>
  <si>
    <t>Granini Ananas*</t>
  </si>
  <si>
    <t>Lufrutta Jus d'orange (brique)</t>
  </si>
  <si>
    <t>Ramseier Jus de pomme (six-pack)*</t>
  </si>
  <si>
    <t>AUCUNE MARCHANDISE ENTAMEE (CAISSE, PACK OU CARTON) NE SERA DEDUITE DE LA FACTURE FINALE.</t>
  </si>
  <si>
    <t>Remorque de débit Kouski</t>
  </si>
  <si>
    <t>1'000 pièces</t>
  </si>
  <si>
    <t>25 pèces</t>
  </si>
  <si>
    <r>
      <t xml:space="preserve">Gobelets réutilisables
</t>
    </r>
    <r>
      <rPr>
        <i/>
        <sz val="6"/>
        <rFont val="Arial"/>
        <family val="2"/>
      </rPr>
      <t>Facturé CHF 3.- suppl. par gobelet non restitué</t>
    </r>
  </si>
  <si>
    <t>Décapsuleurs facturés en cas de perte</t>
  </si>
  <si>
    <t>Bac à glaçons facturés en cas de perte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</si>
</sst>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)_ ;_ * \(#,##0.00\)_ ;_ * &quot;-&quot;??_)_ ;_ @_ "/>
    <numFmt numFmtId="165" formatCode="#,##0.000;[Red]#,##0.000"/>
    <numFmt numFmtId="166" formatCode="#,##0;[Red]#,##0"/>
    <numFmt numFmtId="167" formatCode="#,##0.00;[Red]#,##0.00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5"/>
      <name val="Arial"/>
      <family val="2"/>
    </font>
    <font>
      <u/>
      <sz val="12"/>
      <color theme="10"/>
      <name val="Calibri"/>
      <family val="2"/>
      <scheme val="minor"/>
    </font>
    <font>
      <b/>
      <sz val="9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u/>
      <sz val="8"/>
      <color rgb="FFFF0000"/>
      <name val="Arial"/>
      <family val="2"/>
    </font>
    <font>
      <i/>
      <sz val="8"/>
      <color theme="1"/>
      <name val="Calibri"/>
      <family val="2"/>
      <scheme val="minor"/>
    </font>
    <font>
      <b/>
      <sz val="5.8"/>
      <color rgb="FFFF000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6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16BA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E78D6"/>
        <bgColor indexed="64"/>
      </patternFill>
    </fill>
    <fill>
      <patternFill patternType="solid">
        <fgColor rgb="FF0070C0"/>
        <bgColor indexed="64"/>
      </patternFill>
    </fill>
    <fill>
      <patternFill patternType="darkUp">
        <fgColor theme="0"/>
        <bgColor theme="1"/>
      </patternFill>
    </fill>
  </fills>
  <borders count="8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51">
    <xf numFmtId="0" fontId="0" fillId="0" borderId="0" xfId="0"/>
    <xf numFmtId="0" fontId="3" fillId="2" borderId="4" xfId="0" applyFont="1" applyFill="1" applyBorder="1" applyAlignment="1" applyProtection="1">
      <alignment horizontal="left"/>
      <protection locked="0"/>
    </xf>
    <xf numFmtId="0" fontId="3" fillId="0" borderId="4" xfId="1" applyNumberFormat="1" applyFont="1" applyBorder="1" applyAlignment="1" applyProtection="1">
      <alignment horizontal="left"/>
      <protection locked="0"/>
    </xf>
    <xf numFmtId="0" fontId="8" fillId="2" borderId="11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165" fontId="8" fillId="2" borderId="6" xfId="0" applyNumberFormat="1" applyFont="1" applyFill="1" applyBorder="1" applyAlignment="1">
      <alignment horizontal="center"/>
    </xf>
    <xf numFmtId="1" fontId="8" fillId="2" borderId="5" xfId="0" applyNumberFormat="1" applyFont="1" applyFill="1" applyBorder="1" applyAlignment="1">
      <alignment horizontal="center"/>
    </xf>
    <xf numFmtId="0" fontId="8" fillId="2" borderId="5" xfId="1" applyNumberFormat="1" applyFont="1" applyFill="1" applyBorder="1" applyAlignment="1" applyProtection="1">
      <alignment horizontal="center"/>
      <protection locked="0"/>
    </xf>
    <xf numFmtId="167" fontId="8" fillId="2" borderId="6" xfId="0" applyNumberFormat="1" applyFont="1" applyFill="1" applyBorder="1" applyAlignment="1">
      <alignment horizontal="center"/>
    </xf>
    <xf numFmtId="166" fontId="8" fillId="2" borderId="5" xfId="0" applyNumberFormat="1" applyFont="1" applyFill="1" applyBorder="1" applyAlignment="1">
      <alignment horizontal="center"/>
    </xf>
    <xf numFmtId="0" fontId="8" fillId="2" borderId="12" xfId="0" applyFont="1" applyFill="1" applyBorder="1" applyAlignment="1">
      <alignment horizontal="left"/>
    </xf>
    <xf numFmtId="0" fontId="8" fillId="2" borderId="13" xfId="0" applyFont="1" applyFill="1" applyBorder="1" applyAlignment="1">
      <alignment horizontal="left"/>
    </xf>
    <xf numFmtId="165" fontId="8" fillId="2" borderId="14" xfId="0" applyNumberFormat="1" applyFont="1" applyFill="1" applyBorder="1" applyAlignment="1">
      <alignment horizontal="center"/>
    </xf>
    <xf numFmtId="1" fontId="8" fillId="2" borderId="13" xfId="0" applyNumberFormat="1" applyFont="1" applyFill="1" applyBorder="1" applyAlignment="1">
      <alignment horizontal="center"/>
    </xf>
    <xf numFmtId="166" fontId="8" fillId="2" borderId="13" xfId="0" applyNumberFormat="1" applyFont="1" applyFill="1" applyBorder="1" applyAlignment="1">
      <alignment horizontal="center"/>
    </xf>
    <xf numFmtId="167" fontId="8" fillId="2" borderId="14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center"/>
    </xf>
    <xf numFmtId="0" fontId="8" fillId="2" borderId="3" xfId="0" applyFont="1" applyFill="1" applyBorder="1" applyAlignment="1" applyProtection="1">
      <alignment horizontal="left"/>
      <protection locked="0"/>
    </xf>
    <xf numFmtId="165" fontId="8" fillId="2" borderId="3" xfId="0" applyNumberFormat="1" applyFont="1" applyFill="1" applyBorder="1" applyAlignment="1" applyProtection="1">
      <alignment horizontal="center"/>
      <protection locked="0"/>
    </xf>
    <xf numFmtId="1" fontId="8" fillId="2" borderId="3" xfId="0" applyNumberFormat="1" applyFont="1" applyFill="1" applyBorder="1" applyAlignment="1" applyProtection="1">
      <alignment horizontal="center"/>
      <protection locked="0"/>
    </xf>
    <xf numFmtId="0" fontId="8" fillId="2" borderId="3" xfId="1" applyNumberFormat="1" applyFont="1" applyFill="1" applyBorder="1" applyAlignment="1" applyProtection="1">
      <alignment horizontal="center"/>
      <protection locked="0"/>
    </xf>
    <xf numFmtId="166" fontId="8" fillId="2" borderId="3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/>
    </xf>
    <xf numFmtId="0" fontId="3" fillId="2" borderId="18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 indent="2"/>
    </xf>
    <xf numFmtId="1" fontId="3" fillId="2" borderId="7" xfId="0" applyNumberFormat="1" applyFont="1" applyFill="1" applyBorder="1"/>
    <xf numFmtId="0" fontId="3" fillId="2" borderId="7" xfId="1" applyNumberFormat="1" applyFont="1" applyFill="1" applyBorder="1" applyProtection="1"/>
    <xf numFmtId="167" fontId="8" fillId="2" borderId="25" xfId="0" applyNumberFormat="1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167" fontId="8" fillId="2" borderId="27" xfId="0" applyNumberFormat="1" applyFont="1" applyFill="1" applyBorder="1" applyAlignment="1">
      <alignment horizontal="center"/>
    </xf>
    <xf numFmtId="167" fontId="5" fillId="2" borderId="25" xfId="0" applyNumberFormat="1" applyFont="1" applyFill="1" applyBorder="1" applyAlignment="1">
      <alignment horizontal="center"/>
    </xf>
    <xf numFmtId="0" fontId="8" fillId="2" borderId="22" xfId="0" applyFont="1" applyFill="1" applyBorder="1" applyAlignment="1">
      <alignment horizontal="left"/>
    </xf>
    <xf numFmtId="0" fontId="5" fillId="0" borderId="17" xfId="0" applyFont="1" applyBorder="1" applyAlignment="1">
      <alignment horizontal="left"/>
    </xf>
    <xf numFmtId="167" fontId="5" fillId="2" borderId="25" xfId="0" applyNumberFormat="1" applyFont="1" applyFill="1" applyBorder="1" applyAlignment="1">
      <alignment horizontal="right"/>
    </xf>
    <xf numFmtId="0" fontId="7" fillId="0" borderId="0" xfId="0" applyFont="1"/>
    <xf numFmtId="0" fontId="3" fillId="0" borderId="29" xfId="1" applyNumberFormat="1" applyFont="1" applyBorder="1" applyAlignment="1" applyProtection="1">
      <alignment horizontal="left"/>
      <protection locked="0"/>
    </xf>
    <xf numFmtId="0" fontId="4" fillId="0" borderId="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left"/>
    </xf>
    <xf numFmtId="165" fontId="8" fillId="2" borderId="37" xfId="0" applyNumberFormat="1" applyFont="1" applyFill="1" applyBorder="1" applyAlignment="1">
      <alignment horizontal="center"/>
    </xf>
    <xf numFmtId="1" fontId="8" fillId="2" borderId="36" xfId="0" applyNumberFormat="1" applyFont="1" applyFill="1" applyBorder="1" applyAlignment="1">
      <alignment horizontal="center"/>
    </xf>
    <xf numFmtId="166" fontId="8" fillId="0" borderId="36" xfId="0" applyNumberFormat="1" applyFont="1" applyBorder="1" applyAlignment="1">
      <alignment horizontal="center"/>
    </xf>
    <xf numFmtId="167" fontId="8" fillId="2" borderId="37" xfId="0" applyNumberFormat="1" applyFont="1" applyFill="1" applyBorder="1" applyAlignment="1">
      <alignment horizontal="center"/>
    </xf>
    <xf numFmtId="167" fontId="8" fillId="2" borderId="38" xfId="0" applyNumberFormat="1" applyFont="1" applyFill="1" applyBorder="1" applyAlignment="1">
      <alignment horizontal="center"/>
    </xf>
    <xf numFmtId="0" fontId="8" fillId="2" borderId="36" xfId="0" applyFont="1" applyFill="1" applyBorder="1" applyAlignment="1">
      <alignment horizontal="left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165" fontId="8" fillId="2" borderId="42" xfId="0" applyNumberFormat="1" applyFont="1" applyFill="1" applyBorder="1" applyAlignment="1">
      <alignment horizontal="center"/>
    </xf>
    <xf numFmtId="1" fontId="8" fillId="0" borderId="41" xfId="0" applyNumberFormat="1" applyFont="1" applyBorder="1" applyAlignment="1">
      <alignment horizontal="center"/>
    </xf>
    <xf numFmtId="166" fontId="8" fillId="0" borderId="41" xfId="0" applyNumberFormat="1" applyFont="1" applyBorder="1" applyAlignment="1">
      <alignment horizontal="center"/>
    </xf>
    <xf numFmtId="167" fontId="8" fillId="2" borderId="42" xfId="0" applyNumberFormat="1" applyFont="1" applyFill="1" applyBorder="1" applyAlignment="1">
      <alignment horizontal="center"/>
    </xf>
    <xf numFmtId="167" fontId="8" fillId="2" borderId="43" xfId="0" applyNumberFormat="1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165" fontId="8" fillId="2" borderId="47" xfId="0" applyNumberFormat="1" applyFont="1" applyFill="1" applyBorder="1" applyAlignment="1">
      <alignment horizontal="center"/>
    </xf>
    <xf numFmtId="1" fontId="8" fillId="2" borderId="46" xfId="0" applyNumberFormat="1" applyFont="1" applyFill="1" applyBorder="1" applyAlignment="1">
      <alignment horizontal="center"/>
    </xf>
    <xf numFmtId="166" fontId="8" fillId="0" borderId="46" xfId="0" applyNumberFormat="1" applyFont="1" applyBorder="1" applyAlignment="1">
      <alignment horizontal="center"/>
    </xf>
    <xf numFmtId="167" fontId="8" fillId="2" borderId="47" xfId="0" applyNumberFormat="1" applyFont="1" applyFill="1" applyBorder="1" applyAlignment="1">
      <alignment horizontal="center"/>
    </xf>
    <xf numFmtId="167" fontId="8" fillId="2" borderId="48" xfId="0" applyNumberFormat="1" applyFont="1" applyFill="1" applyBorder="1" applyAlignment="1">
      <alignment horizontal="center"/>
    </xf>
    <xf numFmtId="0" fontId="8" fillId="2" borderId="51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left"/>
    </xf>
    <xf numFmtId="165" fontId="8" fillId="2" borderId="52" xfId="0" applyNumberFormat="1" applyFont="1" applyFill="1" applyBorder="1" applyAlignment="1">
      <alignment horizontal="center"/>
    </xf>
    <xf numFmtId="1" fontId="8" fillId="2" borderId="33" xfId="0" applyNumberFormat="1" applyFont="1" applyFill="1" applyBorder="1" applyAlignment="1">
      <alignment horizontal="center"/>
    </xf>
    <xf numFmtId="166" fontId="8" fillId="2" borderId="33" xfId="0" applyNumberFormat="1" applyFont="1" applyFill="1" applyBorder="1" applyAlignment="1">
      <alignment horizontal="center"/>
    </xf>
    <xf numFmtId="167" fontId="8" fillId="2" borderId="52" xfId="0" applyNumberFormat="1" applyFont="1" applyFill="1" applyBorder="1" applyAlignment="1">
      <alignment horizontal="center"/>
    </xf>
    <xf numFmtId="167" fontId="8" fillId="2" borderId="21" xfId="0" applyNumberFormat="1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166" fontId="8" fillId="2" borderId="36" xfId="0" applyNumberFormat="1" applyFont="1" applyFill="1" applyBorder="1" applyAlignment="1">
      <alignment horizontal="center"/>
    </xf>
    <xf numFmtId="167" fontId="8" fillId="6" borderId="38" xfId="0" applyNumberFormat="1" applyFont="1" applyFill="1" applyBorder="1" applyAlignment="1">
      <alignment horizontal="center"/>
    </xf>
    <xf numFmtId="167" fontId="8" fillId="9" borderId="25" xfId="0" applyNumberFormat="1" applyFont="1" applyFill="1" applyBorder="1" applyAlignment="1">
      <alignment horizontal="center"/>
    </xf>
    <xf numFmtId="0" fontId="8" fillId="9" borderId="34" xfId="0" applyFont="1" applyFill="1" applyBorder="1" applyAlignment="1">
      <alignment horizontal="center"/>
    </xf>
    <xf numFmtId="0" fontId="8" fillId="9" borderId="35" xfId="0" applyFont="1" applyFill="1" applyBorder="1" applyAlignment="1">
      <alignment horizontal="left"/>
    </xf>
    <xf numFmtId="165" fontId="8" fillId="9" borderId="37" xfId="0" applyNumberFormat="1" applyFont="1" applyFill="1" applyBorder="1" applyAlignment="1">
      <alignment horizontal="center"/>
    </xf>
    <xf numFmtId="1" fontId="8" fillId="9" borderId="36" xfId="0" applyNumberFormat="1" applyFont="1" applyFill="1" applyBorder="1" applyAlignment="1">
      <alignment horizontal="center"/>
    </xf>
    <xf numFmtId="166" fontId="8" fillId="9" borderId="36" xfId="0" applyNumberFormat="1" applyFont="1" applyFill="1" applyBorder="1" applyAlignment="1">
      <alignment horizontal="center"/>
    </xf>
    <xf numFmtId="167" fontId="8" fillId="9" borderId="37" xfId="0" applyNumberFormat="1" applyFont="1" applyFill="1" applyBorder="1" applyAlignment="1">
      <alignment horizontal="center"/>
    </xf>
    <xf numFmtId="167" fontId="8" fillId="9" borderId="38" xfId="0" applyNumberFormat="1" applyFont="1" applyFill="1" applyBorder="1" applyAlignment="1">
      <alignment horizontal="center"/>
    </xf>
    <xf numFmtId="0" fontId="8" fillId="9" borderId="36" xfId="0" applyFont="1" applyFill="1" applyBorder="1" applyAlignment="1">
      <alignment horizontal="left"/>
    </xf>
    <xf numFmtId="0" fontId="8" fillId="9" borderId="26" xfId="0" applyFont="1" applyFill="1" applyBorder="1" applyAlignment="1">
      <alignment horizontal="center"/>
    </xf>
    <xf numFmtId="0" fontId="8" fillId="9" borderId="12" xfId="0" applyFont="1" applyFill="1" applyBorder="1" applyAlignment="1">
      <alignment horizontal="left"/>
    </xf>
    <xf numFmtId="0" fontId="8" fillId="9" borderId="13" xfId="0" applyFont="1" applyFill="1" applyBorder="1" applyAlignment="1">
      <alignment horizontal="left"/>
    </xf>
    <xf numFmtId="165" fontId="8" fillId="9" borderId="14" xfId="0" applyNumberFormat="1" applyFont="1" applyFill="1" applyBorder="1" applyAlignment="1">
      <alignment horizontal="center"/>
    </xf>
    <xf numFmtId="1" fontId="8" fillId="9" borderId="13" xfId="0" applyNumberFormat="1" applyFont="1" applyFill="1" applyBorder="1" applyAlignment="1">
      <alignment horizontal="center"/>
    </xf>
    <xf numFmtId="166" fontId="8" fillId="9" borderId="13" xfId="0" applyNumberFormat="1" applyFont="1" applyFill="1" applyBorder="1" applyAlignment="1">
      <alignment horizontal="center"/>
    </xf>
    <xf numFmtId="167" fontId="8" fillId="9" borderId="14" xfId="0" applyNumberFormat="1" applyFont="1" applyFill="1" applyBorder="1" applyAlignment="1">
      <alignment horizontal="center"/>
    </xf>
    <xf numFmtId="0" fontId="8" fillId="9" borderId="53" xfId="0" applyFont="1" applyFill="1" applyBorder="1" applyAlignment="1">
      <alignment horizontal="center"/>
    </xf>
    <xf numFmtId="1" fontId="8" fillId="9" borderId="37" xfId="0" applyNumberFormat="1" applyFont="1" applyFill="1" applyBorder="1" applyAlignment="1">
      <alignment horizontal="center"/>
    </xf>
    <xf numFmtId="166" fontId="8" fillId="9" borderId="37" xfId="0" applyNumberFormat="1" applyFont="1" applyFill="1" applyBorder="1" applyAlignment="1">
      <alignment horizontal="center"/>
    </xf>
    <xf numFmtId="0" fontId="5" fillId="9" borderId="36" xfId="0" applyFont="1" applyFill="1" applyBorder="1" applyAlignment="1">
      <alignment horizontal="left"/>
    </xf>
    <xf numFmtId="167" fontId="8" fillId="10" borderId="38" xfId="0" applyNumberFormat="1" applyFont="1" applyFill="1" applyBorder="1" applyAlignment="1">
      <alignment horizontal="center"/>
    </xf>
    <xf numFmtId="167" fontId="8" fillId="10" borderId="25" xfId="0" applyNumberFormat="1" applyFont="1" applyFill="1" applyBorder="1" applyAlignment="1">
      <alignment horizontal="center"/>
    </xf>
    <xf numFmtId="0" fontId="5" fillId="12" borderId="11" xfId="0" applyFont="1" applyFill="1" applyBorder="1"/>
    <xf numFmtId="0" fontId="5" fillId="12" borderId="5" xfId="0" applyFont="1" applyFill="1" applyBorder="1"/>
    <xf numFmtId="0" fontId="8" fillId="12" borderId="24" xfId="0" applyFont="1" applyFill="1" applyBorder="1" applyAlignment="1">
      <alignment horizontal="center"/>
    </xf>
    <xf numFmtId="165" fontId="8" fillId="12" borderId="6" xfId="0" applyNumberFormat="1" applyFont="1" applyFill="1" applyBorder="1" applyAlignment="1">
      <alignment horizontal="center"/>
    </xf>
    <xf numFmtId="1" fontId="8" fillId="12" borderId="5" xfId="0" applyNumberFormat="1" applyFont="1" applyFill="1" applyBorder="1" applyAlignment="1">
      <alignment horizontal="center"/>
    </xf>
    <xf numFmtId="0" fontId="8" fillId="12" borderId="5" xfId="1" applyNumberFormat="1" applyFont="1" applyFill="1" applyBorder="1" applyAlignment="1" applyProtection="1">
      <alignment horizontal="center"/>
      <protection locked="0"/>
    </xf>
    <xf numFmtId="166" fontId="8" fillId="12" borderId="5" xfId="0" applyNumberFormat="1" applyFont="1" applyFill="1" applyBorder="1" applyAlignment="1">
      <alignment horizontal="center"/>
    </xf>
    <xf numFmtId="167" fontId="8" fillId="12" borderId="6" xfId="0" applyNumberFormat="1" applyFont="1" applyFill="1" applyBorder="1" applyAlignment="1">
      <alignment horizontal="center"/>
    </xf>
    <xf numFmtId="167" fontId="8" fillId="12" borderId="25" xfId="0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left" indent="2"/>
    </xf>
    <xf numFmtId="1" fontId="3" fillId="2" borderId="0" xfId="0" applyNumberFormat="1" applyFont="1" applyFill="1"/>
    <xf numFmtId="0" fontId="3" fillId="2" borderId="7" xfId="0" applyFont="1" applyFill="1" applyBorder="1" applyAlignment="1">
      <alignment horizontal="left"/>
    </xf>
    <xf numFmtId="0" fontId="3" fillId="2" borderId="58" xfId="0" applyFont="1" applyFill="1" applyBorder="1" applyAlignment="1" applyProtection="1">
      <alignment horizontal="left"/>
      <protection locked="0"/>
    </xf>
    <xf numFmtId="0" fontId="8" fillId="2" borderId="53" xfId="0" applyFont="1" applyFill="1" applyBorder="1" applyAlignment="1">
      <alignment horizontal="center"/>
    </xf>
    <xf numFmtId="14" fontId="3" fillId="0" borderId="0" xfId="0" applyNumberFormat="1" applyFont="1" applyProtection="1">
      <protection locked="0"/>
    </xf>
    <xf numFmtId="0" fontId="3" fillId="2" borderId="0" xfId="0" applyFont="1" applyFill="1"/>
    <xf numFmtId="0" fontId="3" fillId="2" borderId="0" xfId="0" applyFont="1" applyFill="1" applyProtection="1">
      <protection locked="0"/>
    </xf>
    <xf numFmtId="14" fontId="3" fillId="2" borderId="0" xfId="0" applyNumberFormat="1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167" fontId="8" fillId="0" borderId="52" xfId="0" applyNumberFormat="1" applyFont="1" applyBorder="1" applyAlignment="1">
      <alignment horizontal="center"/>
    </xf>
    <xf numFmtId="167" fontId="8" fillId="0" borderId="37" xfId="0" applyNumberFormat="1" applyFont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0" borderId="49" xfId="0" applyFont="1" applyBorder="1"/>
    <xf numFmtId="0" fontId="8" fillId="0" borderId="50" xfId="0" applyFont="1" applyBorder="1"/>
    <xf numFmtId="0" fontId="8" fillId="2" borderId="32" xfId="0" applyFont="1" applyFill="1" applyBorder="1"/>
    <xf numFmtId="0" fontId="8" fillId="2" borderId="33" xfId="0" applyFont="1" applyFill="1" applyBorder="1"/>
    <xf numFmtId="0" fontId="8" fillId="2" borderId="59" xfId="0" applyFont="1" applyFill="1" applyBorder="1" applyAlignment="1">
      <alignment horizontal="center"/>
    </xf>
    <xf numFmtId="0" fontId="8" fillId="2" borderId="12" xfId="0" applyFont="1" applyFill="1" applyBorder="1"/>
    <xf numFmtId="0" fontId="8" fillId="2" borderId="13" xfId="0" applyFont="1" applyFill="1" applyBorder="1"/>
    <xf numFmtId="0" fontId="8" fillId="2" borderId="35" xfId="0" applyFont="1" applyFill="1" applyBorder="1"/>
    <xf numFmtId="0" fontId="8" fillId="2" borderId="36" xfId="0" applyFont="1" applyFill="1" applyBorder="1"/>
    <xf numFmtId="0" fontId="8" fillId="2" borderId="33" xfId="0" applyFont="1" applyFill="1" applyBorder="1" applyAlignment="1">
      <alignment horizontal="left"/>
    </xf>
    <xf numFmtId="167" fontId="8" fillId="0" borderId="21" xfId="0" applyNumberFormat="1" applyFont="1" applyBorder="1" applyAlignment="1">
      <alignment horizontal="center"/>
    </xf>
    <xf numFmtId="167" fontId="8" fillId="0" borderId="38" xfId="0" applyNumberFormat="1" applyFont="1" applyBorder="1" applyAlignment="1">
      <alignment horizontal="center"/>
    </xf>
    <xf numFmtId="167" fontId="8" fillId="0" borderId="36" xfId="0" applyNumberFormat="1" applyFont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left"/>
    </xf>
    <xf numFmtId="165" fontId="8" fillId="2" borderId="10" xfId="0" applyNumberFormat="1" applyFont="1" applyFill="1" applyBorder="1" applyAlignment="1">
      <alignment horizontal="center"/>
    </xf>
    <xf numFmtId="1" fontId="8" fillId="2" borderId="9" xfId="0" applyNumberFormat="1" applyFont="1" applyFill="1" applyBorder="1" applyAlignment="1">
      <alignment horizontal="center"/>
    </xf>
    <xf numFmtId="166" fontId="8" fillId="2" borderId="9" xfId="0" applyNumberFormat="1" applyFont="1" applyFill="1" applyBorder="1" applyAlignment="1">
      <alignment horizontal="center"/>
    </xf>
    <xf numFmtId="167" fontId="8" fillId="0" borderId="9" xfId="0" applyNumberFormat="1" applyFont="1" applyBorder="1" applyAlignment="1">
      <alignment horizontal="center"/>
    </xf>
    <xf numFmtId="165" fontId="8" fillId="2" borderId="62" xfId="0" applyNumberFormat="1" applyFont="1" applyFill="1" applyBorder="1" applyAlignment="1">
      <alignment horizontal="center"/>
    </xf>
    <xf numFmtId="1" fontId="8" fillId="2" borderId="61" xfId="0" applyNumberFormat="1" applyFont="1" applyFill="1" applyBorder="1" applyAlignment="1">
      <alignment horizontal="center"/>
    </xf>
    <xf numFmtId="0" fontId="8" fillId="2" borderId="61" xfId="1" applyNumberFormat="1" applyFont="1" applyFill="1" applyBorder="1" applyAlignment="1" applyProtection="1">
      <alignment horizontal="center"/>
      <protection locked="0"/>
    </xf>
    <xf numFmtId="166" fontId="8" fillId="2" borderId="61" xfId="0" applyNumberFormat="1" applyFont="1" applyFill="1" applyBorder="1" applyAlignment="1">
      <alignment horizontal="center"/>
    </xf>
    <xf numFmtId="0" fontId="8" fillId="2" borderId="0" xfId="1" applyNumberFormat="1" applyFont="1" applyFill="1" applyBorder="1" applyAlignment="1" applyProtection="1">
      <alignment horizontal="center"/>
      <protection locked="0"/>
    </xf>
    <xf numFmtId="167" fontId="8" fillId="2" borderId="17" xfId="0" applyNumberFormat="1" applyFont="1" applyFill="1" applyBorder="1" applyAlignment="1">
      <alignment horizontal="center"/>
    </xf>
    <xf numFmtId="167" fontId="5" fillId="2" borderId="17" xfId="0" applyNumberFormat="1" applyFont="1" applyFill="1" applyBorder="1" applyAlignment="1" applyProtection="1">
      <alignment horizontal="center"/>
      <protection locked="0"/>
    </xf>
    <xf numFmtId="0" fontId="0" fillId="0" borderId="16" xfId="0" applyBorder="1"/>
    <xf numFmtId="0" fontId="5" fillId="0" borderId="16" xfId="0" applyFont="1" applyBorder="1"/>
    <xf numFmtId="0" fontId="8" fillId="2" borderId="64" xfId="0" applyFont="1" applyFill="1" applyBorder="1" applyAlignment="1">
      <alignment horizontal="center"/>
    </xf>
    <xf numFmtId="167" fontId="8" fillId="2" borderId="62" xfId="0" applyNumberFormat="1" applyFont="1" applyFill="1" applyBorder="1" applyAlignment="1">
      <alignment horizontal="center"/>
    </xf>
    <xf numFmtId="0" fontId="8" fillId="0" borderId="32" xfId="0" applyFont="1" applyBorder="1" applyProtection="1">
      <protection locked="0"/>
    </xf>
    <xf numFmtId="0" fontId="8" fillId="2" borderId="65" xfId="0" applyFont="1" applyFill="1" applyBorder="1" applyAlignment="1" applyProtection="1">
      <alignment horizontal="left"/>
      <protection locked="0"/>
    </xf>
    <xf numFmtId="165" fontId="8" fillId="2" borderId="65" xfId="0" applyNumberFormat="1" applyFont="1" applyFill="1" applyBorder="1" applyAlignment="1" applyProtection="1">
      <alignment horizontal="center"/>
      <protection locked="0"/>
    </xf>
    <xf numFmtId="1" fontId="8" fillId="2" borderId="65" xfId="0" applyNumberFormat="1" applyFont="1" applyFill="1" applyBorder="1" applyAlignment="1" applyProtection="1">
      <alignment horizontal="center"/>
      <protection locked="0"/>
    </xf>
    <xf numFmtId="0" fontId="8" fillId="2" borderId="65" xfId="1" applyNumberFormat="1" applyFont="1" applyFill="1" applyBorder="1" applyAlignment="1" applyProtection="1">
      <alignment horizontal="center"/>
      <protection locked="0"/>
    </xf>
    <xf numFmtId="166" fontId="8" fillId="2" borderId="65" xfId="0" applyNumberFormat="1" applyFont="1" applyFill="1" applyBorder="1" applyAlignment="1" applyProtection="1">
      <alignment horizontal="center"/>
      <protection locked="0"/>
    </xf>
    <xf numFmtId="167" fontId="8" fillId="2" borderId="33" xfId="0" applyNumberFormat="1" applyFont="1" applyFill="1" applyBorder="1" applyAlignment="1" applyProtection="1">
      <alignment horizontal="center"/>
      <protection locked="0"/>
    </xf>
    <xf numFmtId="0" fontId="0" fillId="0" borderId="12" xfId="0" applyBorder="1"/>
    <xf numFmtId="167" fontId="8" fillId="2" borderId="13" xfId="0" applyNumberFormat="1" applyFont="1" applyFill="1" applyBorder="1" applyAlignment="1" applyProtection="1">
      <alignment horizontal="center"/>
      <protection locked="0"/>
    </xf>
    <xf numFmtId="167" fontId="11" fillId="2" borderId="63" xfId="0" applyNumberFormat="1" applyFont="1" applyFill="1" applyBorder="1" applyAlignment="1">
      <alignment horizontal="center"/>
    </xf>
    <xf numFmtId="0" fontId="11" fillId="2" borderId="30" xfId="0" applyFont="1" applyFill="1" applyBorder="1" applyAlignment="1">
      <alignment horizontal="right"/>
    </xf>
    <xf numFmtId="0" fontId="5" fillId="2" borderId="10" xfId="1" applyNumberFormat="1" applyFont="1" applyFill="1" applyBorder="1" applyAlignment="1" applyProtection="1">
      <alignment horizontal="center" vertical="center"/>
    </xf>
    <xf numFmtId="0" fontId="5" fillId="12" borderId="66" xfId="0" applyFont="1" applyFill="1" applyBorder="1" applyAlignment="1">
      <alignment horizontal="center" vertical="center"/>
    </xf>
    <xf numFmtId="0" fontId="5" fillId="12" borderId="67" xfId="0" applyFont="1" applyFill="1" applyBorder="1"/>
    <xf numFmtId="0" fontId="5" fillId="12" borderId="68" xfId="0" applyFont="1" applyFill="1" applyBorder="1"/>
    <xf numFmtId="0" fontId="5" fillId="12" borderId="69" xfId="0" applyFont="1" applyFill="1" applyBorder="1" applyAlignment="1">
      <alignment horizontal="center" vertical="center"/>
    </xf>
    <xf numFmtId="1" fontId="5" fillId="12" borderId="68" xfId="0" applyNumberFormat="1" applyFont="1" applyFill="1" applyBorder="1" applyAlignment="1">
      <alignment horizontal="center" vertical="center"/>
    </xf>
    <xf numFmtId="0" fontId="5" fillId="12" borderId="68" xfId="0" applyFont="1" applyFill="1" applyBorder="1" applyAlignment="1">
      <alignment horizontal="center" vertical="center"/>
    </xf>
    <xf numFmtId="0" fontId="6" fillId="12" borderId="69" xfId="0" applyFont="1" applyFill="1" applyBorder="1" applyAlignment="1">
      <alignment horizontal="center" vertical="center"/>
    </xf>
    <xf numFmtId="0" fontId="5" fillId="12" borderId="23" xfId="0" applyFont="1" applyFill="1" applyBorder="1" applyAlignment="1">
      <alignment horizontal="center" vertical="center"/>
    </xf>
    <xf numFmtId="0" fontId="3" fillId="2" borderId="2" xfId="0" applyFont="1" applyFill="1" applyBorder="1"/>
    <xf numFmtId="0" fontId="3" fillId="2" borderId="70" xfId="0" applyFont="1" applyFill="1" applyBorder="1"/>
    <xf numFmtId="14" fontId="3" fillId="0" borderId="3" xfId="0" applyNumberFormat="1" applyFont="1" applyBorder="1" applyProtection="1">
      <protection locked="0"/>
    </xf>
    <xf numFmtId="14" fontId="3" fillId="0" borderId="28" xfId="0" applyNumberFormat="1" applyFont="1" applyBorder="1" applyProtection="1">
      <protection locked="0"/>
    </xf>
    <xf numFmtId="0" fontId="9" fillId="0" borderId="2" xfId="0" applyFont="1" applyBorder="1" applyAlignment="1">
      <alignment horizontal="center"/>
    </xf>
    <xf numFmtId="0" fontId="0" fillId="2" borderId="2" xfId="0" applyFill="1" applyBorder="1"/>
    <xf numFmtId="1" fontId="0" fillId="2" borderId="2" xfId="0" applyNumberFormat="1" applyFill="1" applyBorder="1"/>
    <xf numFmtId="0" fontId="3" fillId="2" borderId="2" xfId="1" applyNumberFormat="1" applyFont="1" applyFill="1" applyBorder="1" applyProtection="1"/>
    <xf numFmtId="0" fontId="0" fillId="0" borderId="2" xfId="0" applyBorder="1"/>
    <xf numFmtId="14" fontId="3" fillId="0" borderId="17" xfId="0" applyNumberFormat="1" applyFont="1" applyBorder="1" applyProtection="1">
      <protection locked="0"/>
    </xf>
    <xf numFmtId="0" fontId="8" fillId="5" borderId="46" xfId="1" applyNumberFormat="1" applyFont="1" applyFill="1" applyBorder="1" applyAlignment="1" applyProtection="1">
      <alignment horizontal="center"/>
      <protection locked="0"/>
    </xf>
    <xf numFmtId="0" fontId="8" fillId="5" borderId="36" xfId="1" applyNumberFormat="1" applyFont="1" applyFill="1" applyBorder="1" applyAlignment="1" applyProtection="1">
      <alignment horizontal="center"/>
      <protection locked="0"/>
    </xf>
    <xf numFmtId="0" fontId="8" fillId="5" borderId="41" xfId="1" applyNumberFormat="1" applyFont="1" applyFill="1" applyBorder="1" applyAlignment="1" applyProtection="1">
      <alignment horizontal="center"/>
      <protection locked="0"/>
    </xf>
    <xf numFmtId="0" fontId="8" fillId="5" borderId="33" xfId="1" applyNumberFormat="1" applyFont="1" applyFill="1" applyBorder="1" applyAlignment="1" applyProtection="1">
      <alignment horizontal="center"/>
      <protection locked="0"/>
    </xf>
    <xf numFmtId="0" fontId="8" fillId="5" borderId="13" xfId="1" applyNumberFormat="1" applyFont="1" applyFill="1" applyBorder="1" applyAlignment="1" applyProtection="1">
      <alignment horizontal="center"/>
      <protection locked="0"/>
    </xf>
    <xf numFmtId="0" fontId="8" fillId="5" borderId="37" xfId="1" applyNumberFormat="1" applyFont="1" applyFill="1" applyBorder="1" applyAlignment="1" applyProtection="1">
      <alignment horizontal="center"/>
      <protection locked="0"/>
    </xf>
    <xf numFmtId="0" fontId="8" fillId="5" borderId="9" xfId="1" applyNumberFormat="1" applyFont="1" applyFill="1" applyBorder="1" applyAlignment="1" applyProtection="1">
      <alignment horizontal="center"/>
      <protection locked="0"/>
    </xf>
    <xf numFmtId="167" fontId="8" fillId="2" borderId="10" xfId="0" applyNumberFormat="1" applyFont="1" applyFill="1" applyBorder="1" applyAlignment="1">
      <alignment horizontal="center"/>
    </xf>
    <xf numFmtId="0" fontId="0" fillId="0" borderId="17" xfId="0" applyBorder="1"/>
    <xf numFmtId="0" fontId="8" fillId="2" borderId="0" xfId="0" applyFont="1" applyFill="1" applyAlignment="1" applyProtection="1">
      <alignment horizontal="left"/>
      <protection locked="0"/>
    </xf>
    <xf numFmtId="165" fontId="8" fillId="2" borderId="0" xfId="0" applyNumberFormat="1" applyFont="1" applyFill="1" applyAlignment="1" applyProtection="1">
      <alignment horizontal="center"/>
      <protection locked="0"/>
    </xf>
    <xf numFmtId="1" fontId="8" fillId="2" borderId="0" xfId="0" applyNumberFormat="1" applyFont="1" applyFill="1" applyAlignment="1" applyProtection="1">
      <alignment horizontal="center"/>
      <protection locked="0"/>
    </xf>
    <xf numFmtId="166" fontId="8" fillId="2" borderId="0" xfId="0" applyNumberFormat="1" applyFont="1" applyFill="1" applyAlignment="1" applyProtection="1">
      <alignment horizontal="center"/>
      <protection locked="0"/>
    </xf>
    <xf numFmtId="167" fontId="8" fillId="2" borderId="0" xfId="0" applyNumberFormat="1" applyFont="1" applyFill="1" applyAlignment="1" applyProtection="1">
      <alignment horizontal="center"/>
      <protection locked="0"/>
    </xf>
    <xf numFmtId="0" fontId="8" fillId="2" borderId="7" xfId="0" applyFont="1" applyFill="1" applyBorder="1"/>
    <xf numFmtId="1" fontId="8" fillId="2" borderId="7" xfId="0" applyNumberFormat="1" applyFont="1" applyFill="1" applyBorder="1"/>
    <xf numFmtId="0" fontId="8" fillId="2" borderId="7" xfId="1" applyNumberFormat="1" applyFont="1" applyFill="1" applyBorder="1" applyProtection="1"/>
    <xf numFmtId="0" fontId="8" fillId="0" borderId="7" xfId="0" applyFont="1" applyBorder="1" applyAlignment="1">
      <alignment horizontal="center"/>
    </xf>
    <xf numFmtId="165" fontId="8" fillId="0" borderId="7" xfId="0" applyNumberFormat="1" applyFont="1" applyBorder="1"/>
    <xf numFmtId="0" fontId="8" fillId="0" borderId="19" xfId="0" applyFont="1" applyBorder="1" applyAlignment="1">
      <alignment horizontal="center"/>
    </xf>
    <xf numFmtId="0" fontId="8" fillId="0" borderId="16" xfId="0" applyFont="1" applyBorder="1"/>
    <xf numFmtId="0" fontId="8" fillId="0" borderId="0" xfId="0" applyFont="1"/>
    <xf numFmtId="0" fontId="8" fillId="0" borderId="17" xfId="0" applyFont="1" applyBorder="1"/>
    <xf numFmtId="0" fontId="7" fillId="0" borderId="16" xfId="0" applyFont="1" applyBorder="1"/>
    <xf numFmtId="0" fontId="5" fillId="0" borderId="0" xfId="0" applyFont="1"/>
    <xf numFmtId="0" fontId="5" fillId="0" borderId="0" xfId="0" applyFont="1" applyAlignment="1">
      <alignment horizontal="left"/>
    </xf>
    <xf numFmtId="167" fontId="8" fillId="12" borderId="27" xfId="0" applyNumberFormat="1" applyFont="1" applyFill="1" applyBorder="1" applyAlignment="1">
      <alignment horizontal="center"/>
    </xf>
    <xf numFmtId="167" fontId="8" fillId="9" borderId="43" xfId="0" applyNumberFormat="1" applyFont="1" applyFill="1" applyBorder="1" applyAlignment="1">
      <alignment horizontal="center"/>
    </xf>
    <xf numFmtId="0" fontId="8" fillId="9" borderId="39" xfId="0" applyFont="1" applyFill="1" applyBorder="1" applyAlignment="1">
      <alignment horizontal="center"/>
    </xf>
    <xf numFmtId="0" fontId="8" fillId="9" borderId="40" xfId="0" applyFont="1" applyFill="1" applyBorder="1" applyAlignment="1">
      <alignment horizontal="left"/>
    </xf>
    <xf numFmtId="165" fontId="8" fillId="9" borderId="42" xfId="0" applyNumberFormat="1" applyFont="1" applyFill="1" applyBorder="1" applyAlignment="1">
      <alignment horizontal="center"/>
    </xf>
    <xf numFmtId="1" fontId="8" fillId="9" borderId="41" xfId="0" applyNumberFormat="1" applyFont="1" applyFill="1" applyBorder="1" applyAlignment="1">
      <alignment horizontal="center"/>
    </xf>
    <xf numFmtId="166" fontId="8" fillId="9" borderId="41" xfId="0" applyNumberFormat="1" applyFont="1" applyFill="1" applyBorder="1" applyAlignment="1">
      <alignment horizontal="center"/>
    </xf>
    <xf numFmtId="167" fontId="8" fillId="9" borderId="42" xfId="0" applyNumberFormat="1" applyFont="1" applyFill="1" applyBorder="1" applyAlignment="1">
      <alignment horizontal="center"/>
    </xf>
    <xf numFmtId="167" fontId="8" fillId="10" borderId="43" xfId="0" applyNumberFormat="1" applyFont="1" applyFill="1" applyBorder="1" applyAlignment="1">
      <alignment horizontal="center"/>
    </xf>
    <xf numFmtId="0" fontId="8" fillId="9" borderId="41" xfId="0" applyFont="1" applyFill="1" applyBorder="1" applyAlignment="1">
      <alignment horizontal="left"/>
    </xf>
    <xf numFmtId="0" fontId="8" fillId="9" borderId="72" xfId="0" applyFont="1" applyFill="1" applyBorder="1" applyAlignment="1">
      <alignment horizontal="center"/>
    </xf>
    <xf numFmtId="1" fontId="8" fillId="9" borderId="42" xfId="0" applyNumberFormat="1" applyFont="1" applyFill="1" applyBorder="1" applyAlignment="1">
      <alignment horizontal="center"/>
    </xf>
    <xf numFmtId="0" fontId="8" fillId="5" borderId="42" xfId="1" applyNumberFormat="1" applyFont="1" applyFill="1" applyBorder="1" applyAlignment="1" applyProtection="1">
      <alignment horizontal="center"/>
      <protection locked="0"/>
    </xf>
    <xf numFmtId="166" fontId="8" fillId="9" borderId="42" xfId="0" applyNumberFormat="1" applyFont="1" applyFill="1" applyBorder="1" applyAlignment="1">
      <alignment horizontal="center"/>
    </xf>
    <xf numFmtId="0" fontId="8" fillId="2" borderId="73" xfId="0" applyFont="1" applyFill="1" applyBorder="1" applyAlignment="1">
      <alignment horizontal="center"/>
    </xf>
    <xf numFmtId="165" fontId="8" fillId="2" borderId="75" xfId="0" applyNumberFormat="1" applyFont="1" applyFill="1" applyBorder="1" applyAlignment="1">
      <alignment horizontal="center"/>
    </xf>
    <xf numFmtId="1" fontId="8" fillId="2" borderId="76" xfId="0" applyNumberFormat="1" applyFont="1" applyFill="1" applyBorder="1" applyAlignment="1">
      <alignment horizontal="center"/>
    </xf>
    <xf numFmtId="0" fontId="8" fillId="5" borderId="76" xfId="1" applyNumberFormat="1" applyFont="1" applyFill="1" applyBorder="1" applyAlignment="1" applyProtection="1">
      <alignment horizontal="center"/>
      <protection locked="0"/>
    </xf>
    <xf numFmtId="166" fontId="8" fillId="2" borderId="76" xfId="0" applyNumberFormat="1" applyFont="1" applyFill="1" applyBorder="1" applyAlignment="1">
      <alignment horizontal="center"/>
    </xf>
    <xf numFmtId="167" fontId="8" fillId="2" borderId="75" xfId="0" applyNumberFormat="1" applyFont="1" applyFill="1" applyBorder="1" applyAlignment="1">
      <alignment horizontal="center"/>
    </xf>
    <xf numFmtId="167" fontId="8" fillId="2" borderId="77" xfId="0" applyNumberFormat="1" applyFont="1" applyFill="1" applyBorder="1" applyAlignment="1">
      <alignment horizontal="center"/>
    </xf>
    <xf numFmtId="0" fontId="12" fillId="12" borderId="55" xfId="0" applyFont="1" applyFill="1" applyBorder="1" applyAlignment="1">
      <alignment horizontal="center" vertical="center" textRotation="90"/>
    </xf>
    <xf numFmtId="0" fontId="13" fillId="15" borderId="56" xfId="0" applyFont="1" applyFill="1" applyBorder="1" applyAlignment="1">
      <alignment horizontal="center" vertical="center" textRotation="90"/>
    </xf>
    <xf numFmtId="0" fontId="13" fillId="15" borderId="55" xfId="0" applyFont="1" applyFill="1" applyBorder="1"/>
    <xf numFmtId="0" fontId="13" fillId="15" borderId="57" xfId="0" applyFont="1" applyFill="1" applyBorder="1"/>
    <xf numFmtId="0" fontId="8" fillId="9" borderId="37" xfId="0" applyFont="1" applyFill="1" applyBorder="1"/>
    <xf numFmtId="0" fontId="5" fillId="9" borderId="37" xfId="0" applyFont="1" applyFill="1" applyBorder="1" applyAlignment="1">
      <alignment horizontal="left"/>
    </xf>
    <xf numFmtId="0" fontId="8" fillId="9" borderId="35" xfId="0" applyFont="1" applyFill="1" applyBorder="1"/>
    <xf numFmtId="0" fontId="8" fillId="9" borderId="36" xfId="0" applyFont="1" applyFill="1" applyBorder="1"/>
    <xf numFmtId="167" fontId="8" fillId="9" borderId="36" xfId="0" applyNumberFormat="1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11" fillId="2" borderId="17" xfId="0" applyFont="1" applyFill="1" applyBorder="1"/>
    <xf numFmtId="0" fontId="8" fillId="2" borderId="0" xfId="0" applyFont="1" applyFill="1" applyAlignment="1">
      <alignment horizontal="left"/>
    </xf>
    <xf numFmtId="165" fontId="8" fillId="2" borderId="0" xfId="0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center"/>
    </xf>
    <xf numFmtId="166" fontId="8" fillId="2" borderId="0" xfId="0" applyNumberFormat="1" applyFont="1" applyFill="1" applyAlignment="1">
      <alignment horizontal="center"/>
    </xf>
    <xf numFmtId="49" fontId="8" fillId="2" borderId="0" xfId="0" applyNumberFormat="1" applyFont="1" applyFill="1" applyAlignment="1">
      <alignment horizontal="center"/>
    </xf>
    <xf numFmtId="0" fontId="0" fillId="0" borderId="15" xfId="0" applyBorder="1"/>
    <xf numFmtId="0" fontId="11" fillId="2" borderId="16" xfId="0" applyFont="1" applyFill="1" applyBorder="1"/>
    <xf numFmtId="0" fontId="13" fillId="12" borderId="57" xfId="0" applyFont="1" applyFill="1" applyBorder="1" applyAlignment="1">
      <alignment vertical="center" textRotation="90"/>
    </xf>
    <xf numFmtId="0" fontId="16" fillId="12" borderId="68" xfId="1" applyNumberFormat="1" applyFont="1" applyFill="1" applyBorder="1" applyAlignment="1" applyProtection="1">
      <alignment horizontal="center" vertical="center" wrapText="1"/>
      <protection locked="0"/>
    </xf>
    <xf numFmtId="1" fontId="5" fillId="2" borderId="10" xfId="0" applyNumberFormat="1" applyFont="1" applyFill="1" applyBorder="1" applyAlignment="1">
      <alignment horizontal="center"/>
    </xf>
    <xf numFmtId="1" fontId="5" fillId="2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5" fillId="2" borderId="12" xfId="0" applyFont="1" applyFill="1" applyBorder="1"/>
    <xf numFmtId="0" fontId="8" fillId="2" borderId="13" xfId="1" applyNumberFormat="1" applyFont="1" applyFill="1" applyBorder="1" applyAlignment="1" applyProtection="1">
      <alignment horizontal="center"/>
      <protection locked="0"/>
    </xf>
    <xf numFmtId="0" fontId="8" fillId="2" borderId="78" xfId="0" applyFont="1" applyFill="1" applyBorder="1" applyAlignment="1">
      <alignment horizontal="center"/>
    </xf>
    <xf numFmtId="0" fontId="8" fillId="2" borderId="79" xfId="0" applyFont="1" applyFill="1" applyBorder="1" applyAlignment="1">
      <alignment horizontal="left"/>
    </xf>
    <xf numFmtId="0" fontId="8" fillId="2" borderId="80" xfId="0" applyFont="1" applyFill="1" applyBorder="1" applyAlignment="1">
      <alignment horizontal="left"/>
    </xf>
    <xf numFmtId="165" fontId="8" fillId="2" borderId="81" xfId="0" applyNumberFormat="1" applyFont="1" applyFill="1" applyBorder="1" applyAlignment="1">
      <alignment horizontal="center"/>
    </xf>
    <xf numFmtId="1" fontId="8" fillId="2" borderId="80" xfId="0" applyNumberFormat="1" applyFont="1" applyFill="1" applyBorder="1" applyAlignment="1">
      <alignment horizontal="center"/>
    </xf>
    <xf numFmtId="0" fontId="8" fillId="2" borderId="80" xfId="1" applyNumberFormat="1" applyFont="1" applyFill="1" applyBorder="1" applyAlignment="1" applyProtection="1">
      <alignment horizontal="center"/>
      <protection locked="0"/>
    </xf>
    <xf numFmtId="166" fontId="8" fillId="2" borderId="80" xfId="0" applyNumberFormat="1" applyFont="1" applyFill="1" applyBorder="1" applyAlignment="1">
      <alignment horizontal="center"/>
    </xf>
    <xf numFmtId="167" fontId="8" fillId="0" borderId="80" xfId="0" applyNumberFormat="1" applyFont="1" applyBorder="1" applyAlignment="1">
      <alignment horizontal="center"/>
    </xf>
    <xf numFmtId="167" fontId="8" fillId="0" borderId="82" xfId="0" applyNumberFormat="1" applyFont="1" applyBorder="1" applyAlignment="1">
      <alignment horizontal="center"/>
    </xf>
    <xf numFmtId="0" fontId="8" fillId="12" borderId="26" xfId="0" applyFont="1" applyFill="1" applyBorder="1" applyAlignment="1">
      <alignment horizontal="center"/>
    </xf>
    <xf numFmtId="165" fontId="8" fillId="12" borderId="14" xfId="0" applyNumberFormat="1" applyFont="1" applyFill="1" applyBorder="1" applyAlignment="1">
      <alignment horizontal="center"/>
    </xf>
    <xf numFmtId="1" fontId="8" fillId="12" borderId="13" xfId="0" applyNumberFormat="1" applyFont="1" applyFill="1" applyBorder="1" applyAlignment="1">
      <alignment horizontal="center"/>
    </xf>
    <xf numFmtId="0" fontId="8" fillId="12" borderId="13" xfId="1" applyNumberFormat="1" applyFont="1" applyFill="1" applyBorder="1" applyAlignment="1" applyProtection="1">
      <alignment horizontal="center"/>
      <protection locked="0"/>
    </xf>
    <xf numFmtId="166" fontId="8" fillId="12" borderId="13" xfId="0" applyNumberFormat="1" applyFont="1" applyFill="1" applyBorder="1" applyAlignment="1">
      <alignment horizontal="center"/>
    </xf>
    <xf numFmtId="167" fontId="8" fillId="12" borderId="14" xfId="0" applyNumberFormat="1" applyFont="1" applyFill="1" applyBorder="1" applyAlignment="1">
      <alignment horizontal="center"/>
    </xf>
    <xf numFmtId="0" fontId="8" fillId="9" borderId="73" xfId="0" applyFont="1" applyFill="1" applyBorder="1" applyAlignment="1">
      <alignment horizontal="center"/>
    </xf>
    <xf numFmtId="165" fontId="8" fillId="9" borderId="75" xfId="0" applyNumberFormat="1" applyFont="1" applyFill="1" applyBorder="1" applyAlignment="1">
      <alignment horizontal="center"/>
    </xf>
    <xf numFmtId="1" fontId="8" fillId="9" borderId="76" xfId="0" applyNumberFormat="1" applyFont="1" applyFill="1" applyBorder="1" applyAlignment="1">
      <alignment horizontal="center"/>
    </xf>
    <xf numFmtId="166" fontId="8" fillId="9" borderId="76" xfId="0" applyNumberFormat="1" applyFont="1" applyFill="1" applyBorder="1" applyAlignment="1">
      <alignment horizontal="center"/>
    </xf>
    <xf numFmtId="167" fontId="8" fillId="9" borderId="75" xfId="0" applyNumberFormat="1" applyFont="1" applyFill="1" applyBorder="1" applyAlignment="1">
      <alignment horizontal="center"/>
    </xf>
    <xf numFmtId="167" fontId="8" fillId="9" borderId="77" xfId="0" applyNumberFormat="1" applyFont="1" applyFill="1" applyBorder="1" applyAlignment="1">
      <alignment horizontal="center"/>
    </xf>
    <xf numFmtId="165" fontId="18" fillId="2" borderId="10" xfId="0" applyNumberFormat="1" applyFont="1" applyFill="1" applyBorder="1" applyAlignment="1">
      <alignment horizontal="center"/>
    </xf>
    <xf numFmtId="0" fontId="8" fillId="2" borderId="53" xfId="0" applyFont="1" applyFill="1" applyBorder="1" applyAlignment="1">
      <alignment horizontal="center" vertical="center"/>
    </xf>
    <xf numFmtId="165" fontId="8" fillId="2" borderId="50" xfId="0" applyNumberFormat="1" applyFont="1" applyFill="1" applyBorder="1" applyAlignment="1">
      <alignment horizontal="center"/>
    </xf>
    <xf numFmtId="0" fontId="12" fillId="14" borderId="55" xfId="0" applyFont="1" applyFill="1" applyBorder="1" applyAlignment="1">
      <alignment horizontal="center" vertical="center" textRotation="90"/>
    </xf>
    <xf numFmtId="0" fontId="12" fillId="14" borderId="56" xfId="0" applyFont="1" applyFill="1" applyBorder="1" applyAlignment="1">
      <alignment horizontal="center" vertical="center" textRotation="90"/>
    </xf>
    <xf numFmtId="0" fontId="12" fillId="14" borderId="71" xfId="0" applyFont="1" applyFill="1" applyBorder="1" applyAlignment="1">
      <alignment horizontal="center" vertical="center" textRotation="90"/>
    </xf>
    <xf numFmtId="0" fontId="8" fillId="2" borderId="35" xfId="0" applyFont="1" applyFill="1" applyBorder="1" applyAlignment="1">
      <alignment horizontal="left"/>
    </xf>
    <xf numFmtId="0" fontId="8" fillId="9" borderId="12" xfId="0" applyFont="1" applyFill="1" applyBorder="1" applyAlignment="1">
      <alignment horizontal="left"/>
    </xf>
    <xf numFmtId="0" fontId="5" fillId="12" borderId="11" xfId="0" applyFont="1" applyFill="1" applyBorder="1" applyAlignment="1">
      <alignment horizontal="left"/>
    </xf>
    <xf numFmtId="0" fontId="8" fillId="9" borderId="35" xfId="0" applyFont="1" applyFill="1" applyBorder="1" applyAlignment="1">
      <alignment horizontal="left"/>
    </xf>
    <xf numFmtId="0" fontId="8" fillId="2" borderId="32" xfId="0" applyFont="1" applyFill="1" applyBorder="1" applyAlignment="1">
      <alignment horizontal="left"/>
    </xf>
    <xf numFmtId="0" fontId="8" fillId="2" borderId="16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0" fillId="0" borderId="18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7" xfId="0" applyFont="1" applyBorder="1" applyAlignment="1">
      <alignment horizontal="center"/>
    </xf>
    <xf numFmtId="0" fontId="13" fillId="12" borderId="56" xfId="0" applyFont="1" applyFill="1" applyBorder="1" applyAlignment="1">
      <alignment horizontal="center" vertical="center" textRotation="90"/>
    </xf>
    <xf numFmtId="0" fontId="13" fillId="15" borderId="56" xfId="0" applyFont="1" applyFill="1" applyBorder="1" applyAlignment="1">
      <alignment horizontal="center" vertical="center" textRotation="90"/>
    </xf>
    <xf numFmtId="0" fontId="13" fillId="15" borderId="71" xfId="0" applyFont="1" applyFill="1" applyBorder="1" applyAlignment="1">
      <alignment horizontal="center" vertical="center" textRotation="90"/>
    </xf>
    <xf numFmtId="0" fontId="13" fillId="3" borderId="56" xfId="0" applyFont="1" applyFill="1" applyBorder="1" applyAlignment="1">
      <alignment horizontal="center" vertical="center" textRotation="90"/>
    </xf>
    <xf numFmtId="0" fontId="4" fillId="5" borderId="55" xfId="0" applyFont="1" applyFill="1" applyBorder="1" applyAlignment="1">
      <alignment horizontal="center" vertical="center" textRotation="90"/>
    </xf>
    <xf numFmtId="0" fontId="4" fillId="5" borderId="54" xfId="0" applyFont="1" applyFill="1" applyBorder="1" applyAlignment="1">
      <alignment horizontal="center" vertical="center" textRotation="90"/>
    </xf>
    <xf numFmtId="0" fontId="11" fillId="2" borderId="60" xfId="0" applyFont="1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14" fillId="2" borderId="0" xfId="0" applyFont="1" applyFill="1" applyAlignment="1">
      <alignment horizontal="center"/>
    </xf>
    <xf numFmtId="0" fontId="14" fillId="2" borderId="16" xfId="0" applyFont="1" applyFill="1" applyBorder="1" applyAlignment="1">
      <alignment horizontal="center"/>
    </xf>
    <xf numFmtId="0" fontId="15" fillId="0" borderId="65" xfId="0" applyFont="1" applyBorder="1" applyAlignment="1">
      <alignment horizontal="center" vertical="center"/>
    </xf>
    <xf numFmtId="0" fontId="13" fillId="12" borderId="55" xfId="0" applyFont="1" applyFill="1" applyBorder="1" applyAlignment="1">
      <alignment horizontal="center" vertical="center" textRotation="90"/>
    </xf>
    <xf numFmtId="0" fontId="13" fillId="12" borderId="57" xfId="0" applyFont="1" applyFill="1" applyBorder="1" applyAlignment="1">
      <alignment horizontal="center" vertical="center" textRotation="90"/>
    </xf>
    <xf numFmtId="0" fontId="8" fillId="2" borderId="35" xfId="0" applyFont="1" applyFill="1" applyBorder="1" applyAlignment="1">
      <alignment horizontal="left" wrapText="1"/>
    </xf>
    <xf numFmtId="0" fontId="8" fillId="2" borderId="36" xfId="0" applyFont="1" applyFill="1" applyBorder="1" applyAlignment="1">
      <alignment horizontal="left" wrapText="1"/>
    </xf>
    <xf numFmtId="0" fontId="4" fillId="7" borderId="56" xfId="0" applyFont="1" applyFill="1" applyBorder="1" applyAlignment="1">
      <alignment horizontal="center" vertical="center" textRotation="90"/>
    </xf>
    <xf numFmtId="0" fontId="4" fillId="7" borderId="71" xfId="0" applyFont="1" applyFill="1" applyBorder="1" applyAlignment="1">
      <alignment horizontal="center" vertical="center" textRotation="90"/>
    </xf>
    <xf numFmtId="0" fontId="0" fillId="0" borderId="55" xfId="0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0" fillId="0" borderId="16" xfId="2" applyBorder="1" applyAlignment="1">
      <alignment horizontal="center" vertical="top"/>
    </xf>
    <xf numFmtId="0" fontId="10" fillId="0" borderId="55" xfId="2" applyBorder="1" applyAlignment="1">
      <alignment horizontal="center" vertical="top"/>
    </xf>
    <xf numFmtId="0" fontId="3" fillId="2" borderId="15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8" fillId="2" borderId="45" xfId="0" applyFont="1" applyFill="1" applyBorder="1" applyAlignment="1">
      <alignment horizontal="left"/>
    </xf>
    <xf numFmtId="0" fontId="12" fillId="12" borderId="56" xfId="0" applyFont="1" applyFill="1" applyBorder="1" applyAlignment="1">
      <alignment horizontal="center" vertical="center" textRotation="90"/>
    </xf>
    <xf numFmtId="0" fontId="12" fillId="11" borderId="56" xfId="0" applyFont="1" applyFill="1" applyBorder="1" applyAlignment="1">
      <alignment horizontal="center" vertical="center" textRotation="90"/>
    </xf>
    <xf numFmtId="0" fontId="12" fillId="4" borderId="56" xfId="0" applyFont="1" applyFill="1" applyBorder="1" applyAlignment="1">
      <alignment horizontal="center" vertical="center" textRotation="90"/>
    </xf>
    <xf numFmtId="0" fontId="12" fillId="8" borderId="56" xfId="0" applyFont="1" applyFill="1" applyBorder="1" applyAlignment="1">
      <alignment horizontal="center" vertical="center" textRotation="90"/>
    </xf>
    <xf numFmtId="0" fontId="8" fillId="2" borderId="74" xfId="0" applyFont="1" applyFill="1" applyBorder="1" applyAlignment="1">
      <alignment horizontal="left"/>
    </xf>
    <xf numFmtId="0" fontId="8" fillId="9" borderId="37" xfId="0" applyFont="1" applyFill="1" applyBorder="1" applyAlignment="1">
      <alignment horizontal="left"/>
    </xf>
    <xf numFmtId="0" fontId="8" fillId="9" borderId="42" xfId="0" applyFont="1" applyFill="1" applyBorder="1" applyAlignment="1">
      <alignment horizontal="left"/>
    </xf>
    <xf numFmtId="0" fontId="5" fillId="12" borderId="12" xfId="0" applyFont="1" applyFill="1" applyBorder="1" applyAlignment="1">
      <alignment horizontal="left"/>
    </xf>
    <xf numFmtId="0" fontId="8" fillId="9" borderId="74" xfId="0" applyFont="1" applyFill="1" applyBorder="1" applyAlignment="1">
      <alignment horizontal="left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14" fontId="3" fillId="2" borderId="4" xfId="0" applyNumberFormat="1" applyFont="1" applyFill="1" applyBorder="1" applyAlignment="1" applyProtection="1">
      <alignment horizontal="center"/>
      <protection locked="0"/>
    </xf>
    <xf numFmtId="0" fontId="5" fillId="2" borderId="2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0" borderId="4" xfId="1" applyNumberFormat="1" applyFont="1" applyBorder="1" applyAlignment="1" applyProtection="1">
      <alignment horizontal="left"/>
      <protection locked="0"/>
    </xf>
    <xf numFmtId="0" fontId="3" fillId="0" borderId="29" xfId="1" applyNumberFormat="1" applyFont="1" applyBorder="1" applyAlignment="1" applyProtection="1">
      <alignment horizontal="left"/>
      <protection locked="0"/>
    </xf>
    <xf numFmtId="0" fontId="12" fillId="13" borderId="56" xfId="0" applyFont="1" applyFill="1" applyBorder="1" applyAlignment="1">
      <alignment horizontal="center" vertical="center" textRotation="90"/>
    </xf>
    <xf numFmtId="0" fontId="12" fillId="13" borderId="55" xfId="0" applyFont="1" applyFill="1" applyBorder="1" applyAlignment="1">
      <alignment horizontal="center" vertical="center" textRotation="90"/>
    </xf>
    <xf numFmtId="0" fontId="12" fillId="13" borderId="83" xfId="0" applyFont="1" applyFill="1" applyBorder="1" applyAlignment="1">
      <alignment horizontal="center" vertical="center" textRotation="90"/>
    </xf>
    <xf numFmtId="0" fontId="12" fillId="13" borderId="57" xfId="0" applyFont="1" applyFill="1" applyBorder="1" applyAlignment="1">
      <alignment horizontal="center" vertical="center" textRotation="90"/>
    </xf>
    <xf numFmtId="0" fontId="3" fillId="0" borderId="3" xfId="1" applyNumberFormat="1" applyFont="1" applyBorder="1" applyAlignment="1" applyProtection="1">
      <alignment horizontal="left"/>
      <protection locked="0"/>
    </xf>
    <xf numFmtId="0" fontId="3" fillId="0" borderId="28" xfId="1" applyNumberFormat="1" applyFont="1" applyBorder="1" applyAlignment="1" applyProtection="1">
      <alignment horizontal="left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8" fillId="9" borderId="40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left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D6BEF0"/>
      <color rgb="FF916BA0"/>
      <color rgb="FFAE78D6"/>
      <color rgb="FF9590F8"/>
      <color rgb="FFC6301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36620</xdr:colOff>
      <xdr:row>0</xdr:row>
      <xdr:rowOff>151187</xdr:rowOff>
    </xdr:from>
    <xdr:to>
      <xdr:col>2</xdr:col>
      <xdr:colOff>389742</xdr:colOff>
      <xdr:row>2</xdr:row>
      <xdr:rowOff>124282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A9DD01D-57E7-A648-9BA0-37F3FA6C9B1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5585" b="14356"/>
        <a:stretch/>
      </xdr:blipFill>
      <xdr:spPr>
        <a:xfrm>
          <a:off x="36620" y="151187"/>
          <a:ext cx="1277323" cy="619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oisson@kouski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5EBB2-8BB4-D04B-8796-F10B83357000}">
  <sheetPr>
    <pageSetUpPr fitToPage="1"/>
  </sheetPr>
  <dimension ref="A1:J181"/>
  <sheetViews>
    <sheetView showGridLines="0" showRowColHeaders="0" tabSelected="1" view="pageBreakPreview" zoomScale="115" zoomScaleNormal="130" zoomScaleSheetLayoutView="115" workbookViewId="0">
      <selection activeCell="I154" sqref="I154"/>
    </sheetView>
  </sheetViews>
  <sheetFormatPr baseColWidth="10" defaultRowHeight="15.6" x14ac:dyDescent="0.3"/>
  <cols>
    <col min="1" max="1" width="2.796875" customWidth="1"/>
    <col min="2" max="2" width="9.296875" customWidth="1"/>
    <col min="3" max="3" width="10.796875" bestFit="1" customWidth="1"/>
    <col min="4" max="4" width="12.796875" customWidth="1"/>
    <col min="5" max="5" width="7.69921875" customWidth="1"/>
    <col min="6" max="6" width="9" customWidth="1"/>
    <col min="7" max="7" width="7.19921875" customWidth="1"/>
    <col min="8" max="8" width="5.5" customWidth="1"/>
    <col min="9" max="10" width="7.69921875" customWidth="1"/>
    <col min="11" max="11" width="8" customWidth="1"/>
  </cols>
  <sheetData>
    <row r="1" spans="1:10" ht="34.5" customHeight="1" x14ac:dyDescent="0.3">
      <c r="A1" s="312" t="s">
        <v>173</v>
      </c>
      <c r="B1" s="312"/>
      <c r="C1" s="312"/>
      <c r="D1" s="312"/>
      <c r="E1" s="312"/>
      <c r="F1" s="312"/>
      <c r="G1" s="312"/>
      <c r="H1" s="312"/>
      <c r="I1" s="312"/>
      <c r="J1" s="313"/>
    </row>
    <row r="2" spans="1:10" ht="16.5" customHeight="1" x14ac:dyDescent="0.3">
      <c r="A2" s="316" t="s">
        <v>117</v>
      </c>
      <c r="B2" s="316"/>
      <c r="C2" s="316"/>
      <c r="D2" s="316"/>
      <c r="E2" s="316"/>
      <c r="F2" s="316"/>
      <c r="G2" s="316"/>
      <c r="H2" s="316"/>
      <c r="I2" s="316"/>
      <c r="J2" s="317"/>
    </row>
    <row r="3" spans="1:10" ht="17.55" customHeight="1" thickBot="1" x14ac:dyDescent="0.35">
      <c r="A3" s="314" t="s">
        <v>0</v>
      </c>
      <c r="B3" s="314"/>
      <c r="C3" s="314"/>
      <c r="D3" s="314"/>
      <c r="E3" s="314"/>
      <c r="F3" s="314"/>
      <c r="G3" s="314"/>
      <c r="H3" s="314"/>
      <c r="I3" s="314"/>
      <c r="J3" s="315"/>
    </row>
    <row r="4" spans="1:10" ht="19.05" customHeight="1" x14ac:dyDescent="0.3">
      <c r="A4" s="318" t="s">
        <v>162</v>
      </c>
      <c r="B4" s="318"/>
      <c r="C4" s="330"/>
      <c r="D4" s="330"/>
      <c r="F4" s="171" t="s">
        <v>165</v>
      </c>
      <c r="G4" s="171"/>
      <c r="H4" s="171"/>
      <c r="I4" s="171"/>
      <c r="J4" s="172"/>
    </row>
    <row r="5" spans="1:10" x14ac:dyDescent="0.3">
      <c r="A5" s="319" t="s">
        <v>163</v>
      </c>
      <c r="B5" s="319"/>
      <c r="C5" s="332"/>
      <c r="D5" s="332"/>
      <c r="F5" s="106" t="s">
        <v>166</v>
      </c>
      <c r="G5" s="112"/>
      <c r="H5" s="173"/>
      <c r="I5" s="173"/>
      <c r="J5" s="174"/>
    </row>
    <row r="6" spans="1:10" x14ac:dyDescent="0.3">
      <c r="A6" s="319" t="s">
        <v>164</v>
      </c>
      <c r="B6" s="319"/>
      <c r="C6" s="332"/>
      <c r="D6" s="332"/>
      <c r="F6" s="106"/>
      <c r="G6" s="112"/>
      <c r="H6" s="112"/>
      <c r="I6" s="112"/>
      <c r="J6" s="180"/>
    </row>
    <row r="7" spans="1:10" x14ac:dyDescent="0.3">
      <c r="A7" s="300"/>
      <c r="B7" s="300"/>
      <c r="C7" s="113"/>
      <c r="D7" s="114"/>
      <c r="E7" s="106"/>
      <c r="F7" s="115"/>
      <c r="G7" s="115"/>
      <c r="H7" s="116"/>
      <c r="I7" s="116"/>
      <c r="J7" s="25"/>
    </row>
    <row r="8" spans="1:10" x14ac:dyDescent="0.3">
      <c r="A8" s="104" t="s">
        <v>118</v>
      </c>
      <c r="B8" s="105"/>
      <c r="C8" s="105"/>
      <c r="D8" s="105"/>
      <c r="F8" s="347" t="s">
        <v>1</v>
      </c>
      <c r="G8" s="347"/>
      <c r="H8" s="347"/>
      <c r="I8" s="347"/>
      <c r="J8" s="348"/>
    </row>
    <row r="9" spans="1:10" x14ac:dyDescent="0.3">
      <c r="A9" s="319" t="s">
        <v>181</v>
      </c>
      <c r="B9" s="319"/>
      <c r="C9" s="346"/>
      <c r="D9" s="346"/>
      <c r="E9" s="107"/>
      <c r="F9" s="108" t="s">
        <v>156</v>
      </c>
      <c r="G9" s="344"/>
      <c r="H9" s="344"/>
      <c r="I9" s="344"/>
      <c r="J9" s="345"/>
    </row>
    <row r="10" spans="1:10" x14ac:dyDescent="0.3">
      <c r="A10" s="319" t="s">
        <v>157</v>
      </c>
      <c r="B10" s="319"/>
      <c r="C10" s="337"/>
      <c r="D10" s="337"/>
      <c r="E10" s="107"/>
      <c r="F10" s="108" t="s">
        <v>155</v>
      </c>
      <c r="G10" s="338"/>
      <c r="H10" s="338"/>
      <c r="I10" s="338"/>
      <c r="J10" s="339"/>
    </row>
    <row r="11" spans="1:10" x14ac:dyDescent="0.3">
      <c r="A11" s="319" t="s">
        <v>158</v>
      </c>
      <c r="B11" s="319"/>
      <c r="C11" s="337"/>
      <c r="D11" s="337"/>
      <c r="E11" s="107"/>
      <c r="F11" t="s">
        <v>154</v>
      </c>
      <c r="J11" s="189"/>
    </row>
    <row r="12" spans="1:10" x14ac:dyDescent="0.3">
      <c r="A12" s="319" t="s">
        <v>159</v>
      </c>
      <c r="B12" s="319"/>
      <c r="C12" s="337"/>
      <c r="D12" s="337"/>
      <c r="E12" s="107"/>
      <c r="F12" s="108" t="s">
        <v>2</v>
      </c>
      <c r="G12" s="338"/>
      <c r="H12" s="338"/>
      <c r="I12" s="338"/>
      <c r="J12" s="339"/>
    </row>
    <row r="13" spans="1:10" x14ac:dyDescent="0.3">
      <c r="A13" s="319" t="s">
        <v>160</v>
      </c>
      <c r="B13" s="319"/>
      <c r="C13" s="337"/>
      <c r="D13" s="337"/>
      <c r="E13" s="107"/>
      <c r="F13" s="108" t="s">
        <v>151</v>
      </c>
      <c r="G13" s="2"/>
      <c r="H13" s="2"/>
      <c r="I13" s="2"/>
      <c r="J13" s="38"/>
    </row>
    <row r="14" spans="1:10" x14ac:dyDescent="0.3">
      <c r="A14" s="319" t="s">
        <v>119</v>
      </c>
      <c r="B14" s="319"/>
      <c r="C14" s="1"/>
      <c r="D14" s="1"/>
      <c r="E14" s="107"/>
      <c r="F14" s="108" t="s">
        <v>152</v>
      </c>
      <c r="G14" s="2"/>
      <c r="H14" s="2"/>
      <c r="I14" s="2"/>
      <c r="J14" s="38"/>
    </row>
    <row r="15" spans="1:10" x14ac:dyDescent="0.3">
      <c r="A15" s="319" t="s">
        <v>161</v>
      </c>
      <c r="B15" s="319"/>
      <c r="C15" s="331"/>
      <c r="D15" s="331"/>
      <c r="E15" s="107"/>
      <c r="F15" s="108" t="s">
        <v>153</v>
      </c>
      <c r="G15" s="2"/>
      <c r="H15" s="2"/>
      <c r="I15" s="2"/>
      <c r="J15" s="38"/>
    </row>
    <row r="16" spans="1:10" ht="16.2" thickBot="1" x14ac:dyDescent="0.35">
      <c r="A16" s="26"/>
      <c r="B16" s="109"/>
      <c r="C16" s="110"/>
      <c r="D16" s="110"/>
      <c r="E16" s="27"/>
      <c r="F16" s="28"/>
      <c r="G16" s="29"/>
      <c r="H16" s="39"/>
      <c r="I16" s="39"/>
      <c r="J16" s="40"/>
    </row>
    <row r="17" spans="1:10" x14ac:dyDescent="0.3">
      <c r="A17" s="311"/>
      <c r="B17" s="333" t="s">
        <v>135</v>
      </c>
      <c r="C17" s="334" t="s">
        <v>137</v>
      </c>
      <c r="D17" s="334"/>
      <c r="E17" s="334" t="s">
        <v>136</v>
      </c>
      <c r="F17" s="248" t="s">
        <v>182</v>
      </c>
      <c r="G17" s="335" t="s">
        <v>3</v>
      </c>
      <c r="H17" s="335"/>
      <c r="I17" s="250" t="s">
        <v>4</v>
      </c>
      <c r="J17" s="336" t="s">
        <v>5</v>
      </c>
    </row>
    <row r="18" spans="1:10" ht="16.2" thickBot="1" x14ac:dyDescent="0.35">
      <c r="A18" s="311"/>
      <c r="B18" s="333"/>
      <c r="C18" s="334"/>
      <c r="D18" s="334"/>
      <c r="E18" s="334"/>
      <c r="F18" s="249" t="s">
        <v>6</v>
      </c>
      <c r="G18" s="162" t="s">
        <v>7</v>
      </c>
      <c r="H18" s="24" t="s">
        <v>8</v>
      </c>
      <c r="I18" s="251" t="s">
        <v>9</v>
      </c>
      <c r="J18" s="336"/>
    </row>
    <row r="19" spans="1:10" ht="15.6" customHeight="1" thickBot="1" x14ac:dyDescent="0.35">
      <c r="A19" s="309" t="s">
        <v>111</v>
      </c>
      <c r="B19" s="163"/>
      <c r="C19" s="164" t="s">
        <v>126</v>
      </c>
      <c r="D19" s="165"/>
      <c r="E19" s="166"/>
      <c r="F19" s="167"/>
      <c r="G19" s="247" t="s">
        <v>180</v>
      </c>
      <c r="H19" s="168"/>
      <c r="I19" s="169"/>
      <c r="J19" s="170"/>
    </row>
    <row r="20" spans="1:10" ht="16.2" thickBot="1" x14ac:dyDescent="0.35">
      <c r="A20" s="309"/>
      <c r="B20" s="57">
        <v>7600</v>
      </c>
      <c r="C20" s="320" t="s">
        <v>14</v>
      </c>
      <c r="D20" s="320"/>
      <c r="E20" s="58" t="s">
        <v>11</v>
      </c>
      <c r="F20" s="59">
        <v>6</v>
      </c>
      <c r="G20" s="181"/>
      <c r="H20" s="60">
        <f>(F20*G20)</f>
        <v>0</v>
      </c>
      <c r="I20" s="61">
        <v>1.25</v>
      </c>
      <c r="J20" s="62">
        <f>SUM(H20*I20)</f>
        <v>0</v>
      </c>
    </row>
    <row r="21" spans="1:10" ht="16.2" thickBot="1" x14ac:dyDescent="0.35">
      <c r="A21" s="309"/>
      <c r="B21" s="74">
        <v>7650</v>
      </c>
      <c r="C21" s="285" t="s">
        <v>15</v>
      </c>
      <c r="D21" s="285"/>
      <c r="E21" s="76" t="s">
        <v>11</v>
      </c>
      <c r="F21" s="77">
        <v>6</v>
      </c>
      <c r="G21" s="182"/>
      <c r="H21" s="78">
        <v>0</v>
      </c>
      <c r="I21" s="79">
        <v>1.25</v>
      </c>
      <c r="J21" s="80">
        <f>SUM(H21*I21)</f>
        <v>0</v>
      </c>
    </row>
    <row r="22" spans="1:10" ht="16.2" thickBot="1" x14ac:dyDescent="0.35">
      <c r="A22" s="309"/>
      <c r="B22" s="57">
        <v>1000</v>
      </c>
      <c r="C22" s="320" t="s">
        <v>10</v>
      </c>
      <c r="D22" s="320"/>
      <c r="E22" s="58" t="s">
        <v>11</v>
      </c>
      <c r="F22" s="59">
        <v>6</v>
      </c>
      <c r="G22" s="181"/>
      <c r="H22" s="60">
        <f t="shared" ref="H22:H24" si="0">(F22*G22)</f>
        <v>0</v>
      </c>
      <c r="I22" s="61">
        <v>1.35</v>
      </c>
      <c r="J22" s="62">
        <f t="shared" ref="J22:J24" si="1">SUM(H22*I22)</f>
        <v>0</v>
      </c>
    </row>
    <row r="23" spans="1:10" ht="16.2" thickBot="1" x14ac:dyDescent="0.35">
      <c r="A23" s="309"/>
      <c r="B23" s="74">
        <v>1020</v>
      </c>
      <c r="C23" s="285" t="s">
        <v>12</v>
      </c>
      <c r="D23" s="285"/>
      <c r="E23" s="76" t="s">
        <v>11</v>
      </c>
      <c r="F23" s="77">
        <v>6</v>
      </c>
      <c r="G23" s="182"/>
      <c r="H23" s="78">
        <f t="shared" si="0"/>
        <v>0</v>
      </c>
      <c r="I23" s="79">
        <v>1.35</v>
      </c>
      <c r="J23" s="80">
        <f t="shared" si="1"/>
        <v>0</v>
      </c>
    </row>
    <row r="24" spans="1:10" ht="16.2" thickBot="1" x14ac:dyDescent="0.35">
      <c r="A24" s="309"/>
      <c r="B24" s="41">
        <v>1050</v>
      </c>
      <c r="C24" s="282" t="s">
        <v>13</v>
      </c>
      <c r="D24" s="282"/>
      <c r="E24" s="43" t="s">
        <v>11</v>
      </c>
      <c r="F24" s="44">
        <v>6</v>
      </c>
      <c r="G24" s="182"/>
      <c r="H24" s="45">
        <f t="shared" si="0"/>
        <v>0</v>
      </c>
      <c r="I24" s="61">
        <v>1.35</v>
      </c>
      <c r="J24" s="47">
        <f t="shared" si="1"/>
        <v>0</v>
      </c>
    </row>
    <row r="25" spans="1:10" ht="16.2" thickBot="1" x14ac:dyDescent="0.35">
      <c r="A25" s="309"/>
      <c r="B25" s="74">
        <v>13260</v>
      </c>
      <c r="C25" s="75" t="s">
        <v>16</v>
      </c>
      <c r="D25" s="92"/>
      <c r="E25" s="76" t="s">
        <v>11</v>
      </c>
      <c r="F25" s="77">
        <v>6</v>
      </c>
      <c r="G25" s="182"/>
      <c r="H25" s="78">
        <v>0</v>
      </c>
      <c r="I25" s="79">
        <v>1.68</v>
      </c>
      <c r="J25" s="80">
        <f t="shared" ref="J25:J57" si="2">SUM(H25*I25)</f>
        <v>0</v>
      </c>
    </row>
    <row r="26" spans="1:10" ht="16.2" thickBot="1" x14ac:dyDescent="0.35">
      <c r="A26" s="309"/>
      <c r="B26" s="49">
        <v>12361</v>
      </c>
      <c r="C26" s="50" t="s">
        <v>17</v>
      </c>
      <c r="D26" s="51"/>
      <c r="E26" s="52" t="s">
        <v>11</v>
      </c>
      <c r="F26" s="53">
        <v>6</v>
      </c>
      <c r="G26" s="183"/>
      <c r="H26" s="54">
        <v>0</v>
      </c>
      <c r="I26" s="55">
        <v>1.68</v>
      </c>
      <c r="J26" s="56">
        <f t="shared" si="2"/>
        <v>0</v>
      </c>
    </row>
    <row r="27" spans="1:10" ht="16.2" thickBot="1" x14ac:dyDescent="0.35">
      <c r="A27" s="309"/>
      <c r="B27" s="97"/>
      <c r="C27" s="95" t="s">
        <v>169</v>
      </c>
      <c r="D27" s="96"/>
      <c r="E27" s="98"/>
      <c r="F27" s="99"/>
      <c r="G27" s="100"/>
      <c r="H27" s="101"/>
      <c r="I27" s="102"/>
      <c r="J27" s="207"/>
    </row>
    <row r="28" spans="1:10" ht="16.2" thickBot="1" x14ac:dyDescent="0.35">
      <c r="A28" s="309"/>
      <c r="B28" s="41">
        <v>7601</v>
      </c>
      <c r="C28" s="282" t="s">
        <v>14</v>
      </c>
      <c r="D28" s="282"/>
      <c r="E28" s="43" t="s">
        <v>18</v>
      </c>
      <c r="F28" s="44">
        <v>12</v>
      </c>
      <c r="G28" s="182"/>
      <c r="H28" s="71">
        <f>(F28*G28)</f>
        <v>0</v>
      </c>
      <c r="I28" s="46">
        <v>1.25</v>
      </c>
      <c r="J28" s="47">
        <f t="shared" ref="J28" si="3">SUM(H28*I28)</f>
        <v>0</v>
      </c>
    </row>
    <row r="29" spans="1:10" ht="16.2" thickBot="1" x14ac:dyDescent="0.35">
      <c r="A29" s="309"/>
      <c r="B29" s="209">
        <v>7651</v>
      </c>
      <c r="C29" s="210" t="s">
        <v>15</v>
      </c>
      <c r="D29" s="216"/>
      <c r="E29" s="211" t="s">
        <v>18</v>
      </c>
      <c r="F29" s="212">
        <v>12</v>
      </c>
      <c r="G29" s="183"/>
      <c r="H29" s="213">
        <v>0</v>
      </c>
      <c r="I29" s="214">
        <v>1.25</v>
      </c>
      <c r="J29" s="208">
        <f>SUM(H29*I29)</f>
        <v>0</v>
      </c>
    </row>
    <row r="30" spans="1:10" ht="16.2" thickBot="1" x14ac:dyDescent="0.35">
      <c r="A30" s="309"/>
      <c r="B30" s="41">
        <v>1021</v>
      </c>
      <c r="C30" s="282" t="s">
        <v>19</v>
      </c>
      <c r="D30" s="282"/>
      <c r="E30" s="43" t="s">
        <v>18</v>
      </c>
      <c r="F30" s="44">
        <v>12</v>
      </c>
      <c r="G30" s="182"/>
      <c r="H30" s="71">
        <f t="shared" ref="H30:H31" si="4">(F30*G30)</f>
        <v>0</v>
      </c>
      <c r="I30" s="46">
        <v>1.3</v>
      </c>
      <c r="J30" s="47">
        <f t="shared" ref="J30:J31" si="5">SUM(H30*I30)</f>
        <v>0</v>
      </c>
    </row>
    <row r="31" spans="1:10" ht="16.2" thickBot="1" x14ac:dyDescent="0.35">
      <c r="A31" s="309"/>
      <c r="B31" s="74">
        <v>1051</v>
      </c>
      <c r="C31" s="285" t="s">
        <v>20</v>
      </c>
      <c r="D31" s="285"/>
      <c r="E31" s="76" t="s">
        <v>18</v>
      </c>
      <c r="F31" s="77">
        <v>12</v>
      </c>
      <c r="G31" s="182"/>
      <c r="H31" s="78">
        <f t="shared" si="4"/>
        <v>0</v>
      </c>
      <c r="I31" s="79">
        <v>1.3</v>
      </c>
      <c r="J31" s="208">
        <f t="shared" si="5"/>
        <v>0</v>
      </c>
    </row>
    <row r="32" spans="1:10" ht="16.2" thickBot="1" x14ac:dyDescent="0.35">
      <c r="A32" s="309"/>
      <c r="B32" s="97"/>
      <c r="C32" s="284" t="s">
        <v>127</v>
      </c>
      <c r="D32" s="284"/>
      <c r="E32" s="98"/>
      <c r="F32" s="99"/>
      <c r="G32" s="100"/>
      <c r="H32" s="101"/>
      <c r="I32" s="102"/>
      <c r="J32" s="207"/>
    </row>
    <row r="33" spans="1:10" ht="16.2" thickBot="1" x14ac:dyDescent="0.35">
      <c r="A33" s="309"/>
      <c r="B33" s="41">
        <v>7605</v>
      </c>
      <c r="C33" s="282" t="s">
        <v>14</v>
      </c>
      <c r="D33" s="282"/>
      <c r="E33" s="43" t="s">
        <v>21</v>
      </c>
      <c r="F33" s="44">
        <v>24</v>
      </c>
      <c r="G33" s="182"/>
      <c r="H33" s="71">
        <f>(F33*G33)</f>
        <v>0</v>
      </c>
      <c r="I33" s="46">
        <v>1.05</v>
      </c>
      <c r="J33" s="72">
        <v>0</v>
      </c>
    </row>
    <row r="34" spans="1:10" ht="16.2" thickBot="1" x14ac:dyDescent="0.35">
      <c r="A34" s="309"/>
      <c r="B34" s="209">
        <v>7655</v>
      </c>
      <c r="C34" s="349" t="s">
        <v>15</v>
      </c>
      <c r="D34" s="349"/>
      <c r="E34" s="211" t="s">
        <v>21</v>
      </c>
      <c r="F34" s="212">
        <v>24</v>
      </c>
      <c r="G34" s="183"/>
      <c r="H34" s="213">
        <f>(F34*G34)</f>
        <v>0</v>
      </c>
      <c r="I34" s="214">
        <v>1.05</v>
      </c>
      <c r="J34" s="215">
        <v>0</v>
      </c>
    </row>
    <row r="35" spans="1:10" ht="16.2" thickBot="1" x14ac:dyDescent="0.35">
      <c r="A35" s="309"/>
      <c r="B35" s="41">
        <v>1024</v>
      </c>
      <c r="C35" s="282" t="s">
        <v>12</v>
      </c>
      <c r="D35" s="282"/>
      <c r="E35" s="43" t="s">
        <v>21</v>
      </c>
      <c r="F35" s="44">
        <v>24</v>
      </c>
      <c r="G35" s="182"/>
      <c r="H35" s="71">
        <f t="shared" ref="H35:H36" si="6">(F35*G35)</f>
        <v>0</v>
      </c>
      <c r="I35" s="46">
        <v>1.07</v>
      </c>
      <c r="J35" s="72">
        <v>0</v>
      </c>
    </row>
    <row r="36" spans="1:10" ht="16.2" thickBot="1" x14ac:dyDescent="0.35">
      <c r="A36" s="309"/>
      <c r="B36" s="74">
        <v>1054</v>
      </c>
      <c r="C36" s="285" t="s">
        <v>13</v>
      </c>
      <c r="D36" s="285"/>
      <c r="E36" s="76" t="s">
        <v>21</v>
      </c>
      <c r="F36" s="77">
        <v>24</v>
      </c>
      <c r="G36" s="182"/>
      <c r="H36" s="78">
        <f t="shared" si="6"/>
        <v>0</v>
      </c>
      <c r="I36" s="79">
        <v>1.07</v>
      </c>
      <c r="J36" s="93">
        <v>0</v>
      </c>
    </row>
    <row r="37" spans="1:10" ht="16.2" thickBot="1" x14ac:dyDescent="0.35">
      <c r="A37" s="309"/>
      <c r="B37" s="41">
        <v>13255</v>
      </c>
      <c r="C37" s="282" t="s">
        <v>16</v>
      </c>
      <c r="D37" s="282"/>
      <c r="E37" s="43" t="s">
        <v>21</v>
      </c>
      <c r="F37" s="44">
        <v>24</v>
      </c>
      <c r="G37" s="182"/>
      <c r="H37" s="71">
        <f t="shared" ref="H37:H38" si="7">(F37*G37)</f>
        <v>0</v>
      </c>
      <c r="I37" s="46">
        <v>1.2</v>
      </c>
      <c r="J37" s="72">
        <v>0</v>
      </c>
    </row>
    <row r="38" spans="1:10" ht="16.2" thickBot="1" x14ac:dyDescent="0.35">
      <c r="A38" s="309"/>
      <c r="B38" s="82">
        <v>13205</v>
      </c>
      <c r="C38" s="283" t="s">
        <v>17</v>
      </c>
      <c r="D38" s="283"/>
      <c r="E38" s="85" t="s">
        <v>21</v>
      </c>
      <c r="F38" s="86">
        <v>24</v>
      </c>
      <c r="G38" s="185"/>
      <c r="H38" s="87">
        <f t="shared" si="7"/>
        <v>0</v>
      </c>
      <c r="I38" s="88">
        <v>1.2</v>
      </c>
      <c r="J38" s="94">
        <v>0</v>
      </c>
    </row>
    <row r="39" spans="1:10" ht="16.2" thickBot="1" x14ac:dyDescent="0.35">
      <c r="A39" s="309"/>
      <c r="B39" s="97"/>
      <c r="C39" s="284" t="s">
        <v>128</v>
      </c>
      <c r="D39" s="284"/>
      <c r="E39" s="98"/>
      <c r="F39" s="99"/>
      <c r="G39" s="100"/>
      <c r="H39" s="101"/>
      <c r="I39" s="102"/>
      <c r="J39" s="103"/>
    </row>
    <row r="40" spans="1:10" ht="16.2" thickBot="1" x14ac:dyDescent="0.35">
      <c r="A40" s="309"/>
      <c r="B40" s="63">
        <v>1026</v>
      </c>
      <c r="C40" s="286" t="s">
        <v>12</v>
      </c>
      <c r="D40" s="286"/>
      <c r="E40" s="65" t="s">
        <v>22</v>
      </c>
      <c r="F40" s="66">
        <v>24</v>
      </c>
      <c r="G40" s="184"/>
      <c r="H40" s="67">
        <f>(F40*G40)</f>
        <v>0</v>
      </c>
      <c r="I40" s="68">
        <v>1.1200000000000001</v>
      </c>
      <c r="J40" s="69">
        <f t="shared" si="2"/>
        <v>0</v>
      </c>
    </row>
    <row r="41" spans="1:10" ht="16.2" thickBot="1" x14ac:dyDescent="0.35">
      <c r="A41" s="309"/>
      <c r="B41" s="74">
        <v>1056</v>
      </c>
      <c r="C41" s="285" t="s">
        <v>13</v>
      </c>
      <c r="D41" s="285"/>
      <c r="E41" s="76" t="s">
        <v>22</v>
      </c>
      <c r="F41" s="77">
        <v>24</v>
      </c>
      <c r="G41" s="182"/>
      <c r="H41" s="78">
        <f>(F41*G41)</f>
        <v>0</v>
      </c>
      <c r="I41" s="79">
        <v>1.1200000000000001</v>
      </c>
      <c r="J41" s="80">
        <f t="shared" ref="J41:J42" si="8">SUM(H41*I41)</f>
        <v>0</v>
      </c>
    </row>
    <row r="42" spans="1:10" ht="16.2" thickBot="1" x14ac:dyDescent="0.35">
      <c r="A42" s="309"/>
      <c r="B42" s="41">
        <v>13253</v>
      </c>
      <c r="C42" s="42" t="s">
        <v>16</v>
      </c>
      <c r="D42" s="48"/>
      <c r="E42" s="43" t="s">
        <v>22</v>
      </c>
      <c r="F42" s="44">
        <v>24</v>
      </c>
      <c r="G42" s="182"/>
      <c r="H42" s="71">
        <f>(F42*G42)</f>
        <v>0</v>
      </c>
      <c r="I42" s="46">
        <v>1.2</v>
      </c>
      <c r="J42" s="47">
        <f t="shared" si="8"/>
        <v>0</v>
      </c>
    </row>
    <row r="43" spans="1:10" ht="16.2" thickBot="1" x14ac:dyDescent="0.35">
      <c r="A43" s="310"/>
      <c r="B43" s="82">
        <v>13203</v>
      </c>
      <c r="C43" s="283" t="s">
        <v>17</v>
      </c>
      <c r="D43" s="283"/>
      <c r="E43" s="85" t="s">
        <v>22</v>
      </c>
      <c r="F43" s="86">
        <v>24</v>
      </c>
      <c r="G43" s="185"/>
      <c r="H43" s="87">
        <f>(F43*G43)</f>
        <v>0</v>
      </c>
      <c r="I43" s="88">
        <v>1.2</v>
      </c>
      <c r="J43" s="73">
        <f t="shared" si="2"/>
        <v>0</v>
      </c>
    </row>
    <row r="44" spans="1:10" ht="16.2" thickBot="1" x14ac:dyDescent="0.35">
      <c r="A44" s="321" t="s">
        <v>130</v>
      </c>
      <c r="B44" s="97"/>
      <c r="C44" s="284" t="s">
        <v>129</v>
      </c>
      <c r="D44" s="284"/>
      <c r="E44" s="98"/>
      <c r="F44" s="99"/>
      <c r="G44" s="100"/>
      <c r="H44" s="101"/>
      <c r="I44" s="102"/>
      <c r="J44" s="207"/>
    </row>
    <row r="45" spans="1:10" ht="16.2" thickBot="1" x14ac:dyDescent="0.35">
      <c r="A45" s="321"/>
      <c r="B45" s="63">
        <v>6</v>
      </c>
      <c r="C45" s="286" t="s">
        <v>23</v>
      </c>
      <c r="D45" s="286"/>
      <c r="E45" s="65" t="s">
        <v>11</v>
      </c>
      <c r="F45" s="66">
        <v>6</v>
      </c>
      <c r="G45" s="184"/>
      <c r="H45" s="67">
        <f t="shared" ref="H45:H80" si="9">(F45*G45)</f>
        <v>0</v>
      </c>
      <c r="I45" s="68">
        <v>2.4</v>
      </c>
      <c r="J45" s="69">
        <f t="shared" si="2"/>
        <v>0</v>
      </c>
    </row>
    <row r="46" spans="1:10" ht="16.2" thickBot="1" x14ac:dyDescent="0.35">
      <c r="A46" s="321"/>
      <c r="B46" s="74">
        <v>16</v>
      </c>
      <c r="C46" s="285" t="s">
        <v>24</v>
      </c>
      <c r="D46" s="285"/>
      <c r="E46" s="76" t="s">
        <v>21</v>
      </c>
      <c r="F46" s="77">
        <v>24</v>
      </c>
      <c r="G46" s="182"/>
      <c r="H46" s="78">
        <f t="shared" si="9"/>
        <v>0</v>
      </c>
      <c r="I46" s="79">
        <v>1.44</v>
      </c>
      <c r="J46" s="80">
        <f t="shared" ref="J46" si="10">SUM(H46*I46)</f>
        <v>0</v>
      </c>
    </row>
    <row r="47" spans="1:10" ht="16.2" thickBot="1" x14ac:dyDescent="0.35">
      <c r="A47" s="321"/>
      <c r="B47" s="41">
        <v>90</v>
      </c>
      <c r="C47" s="42" t="s">
        <v>25</v>
      </c>
      <c r="D47" s="48"/>
      <c r="E47" s="43" t="s">
        <v>11</v>
      </c>
      <c r="F47" s="44">
        <v>6</v>
      </c>
      <c r="G47" s="182"/>
      <c r="H47" s="71">
        <f t="shared" si="9"/>
        <v>0</v>
      </c>
      <c r="I47" s="46">
        <v>2.4</v>
      </c>
      <c r="J47" s="47">
        <f t="shared" si="2"/>
        <v>0</v>
      </c>
    </row>
    <row r="48" spans="1:10" ht="16.2" thickBot="1" x14ac:dyDescent="0.35">
      <c r="A48" s="321"/>
      <c r="B48" s="74">
        <v>96</v>
      </c>
      <c r="C48" s="75" t="s">
        <v>26</v>
      </c>
      <c r="D48" s="81"/>
      <c r="E48" s="76" t="s">
        <v>21</v>
      </c>
      <c r="F48" s="77">
        <v>24</v>
      </c>
      <c r="G48" s="182"/>
      <c r="H48" s="78">
        <f t="shared" si="9"/>
        <v>0</v>
      </c>
      <c r="I48" s="79">
        <v>1.44</v>
      </c>
      <c r="J48" s="80">
        <f t="shared" si="2"/>
        <v>0</v>
      </c>
    </row>
    <row r="49" spans="1:10" ht="16.2" thickBot="1" x14ac:dyDescent="0.35">
      <c r="A49" s="321"/>
      <c r="B49" s="41">
        <v>1250</v>
      </c>
      <c r="C49" s="282" t="s">
        <v>27</v>
      </c>
      <c r="D49" s="282"/>
      <c r="E49" s="43" t="s">
        <v>11</v>
      </c>
      <c r="F49" s="44">
        <v>6</v>
      </c>
      <c r="G49" s="182"/>
      <c r="H49" s="71">
        <f t="shared" si="9"/>
        <v>0</v>
      </c>
      <c r="I49" s="46">
        <v>1.81</v>
      </c>
      <c r="J49" s="47">
        <f t="shared" si="2"/>
        <v>0</v>
      </c>
    </row>
    <row r="50" spans="1:10" ht="16.2" thickBot="1" x14ac:dyDescent="0.35">
      <c r="A50" s="321"/>
      <c r="B50" s="74">
        <v>1204</v>
      </c>
      <c r="C50" s="75" t="s">
        <v>28</v>
      </c>
      <c r="D50" s="81"/>
      <c r="E50" s="76" t="s">
        <v>21</v>
      </c>
      <c r="F50" s="77">
        <v>24</v>
      </c>
      <c r="G50" s="182"/>
      <c r="H50" s="78">
        <f t="shared" si="9"/>
        <v>0</v>
      </c>
      <c r="I50" s="79">
        <v>1.39</v>
      </c>
      <c r="J50" s="80">
        <f t="shared" si="2"/>
        <v>0</v>
      </c>
    </row>
    <row r="51" spans="1:10" ht="16.2" thickBot="1" x14ac:dyDescent="0.35">
      <c r="A51" s="321"/>
      <c r="B51" s="41">
        <v>5000</v>
      </c>
      <c r="C51" s="282" t="s">
        <v>29</v>
      </c>
      <c r="D51" s="282"/>
      <c r="E51" s="43" t="s">
        <v>11</v>
      </c>
      <c r="F51" s="44">
        <v>6</v>
      </c>
      <c r="G51" s="182"/>
      <c r="H51" s="71">
        <f t="shared" si="9"/>
        <v>0</v>
      </c>
      <c r="I51" s="46">
        <v>2.83</v>
      </c>
      <c r="J51" s="47">
        <f t="shared" si="2"/>
        <v>0</v>
      </c>
    </row>
    <row r="52" spans="1:10" ht="16.2" thickBot="1" x14ac:dyDescent="0.35">
      <c r="A52" s="321"/>
      <c r="B52" s="74">
        <v>5005</v>
      </c>
      <c r="C52" s="75" t="s">
        <v>30</v>
      </c>
      <c r="D52" s="81"/>
      <c r="E52" s="76" t="s">
        <v>21</v>
      </c>
      <c r="F52" s="77">
        <v>24</v>
      </c>
      <c r="G52" s="182"/>
      <c r="H52" s="78">
        <f t="shared" si="9"/>
        <v>0</v>
      </c>
      <c r="I52" s="79">
        <v>1.81</v>
      </c>
      <c r="J52" s="80">
        <f t="shared" ref="J52:J54" si="11">SUM(H52*I52)</f>
        <v>0</v>
      </c>
    </row>
    <row r="53" spans="1:10" ht="16.2" thickBot="1" x14ac:dyDescent="0.35">
      <c r="A53" s="321"/>
      <c r="B53" s="41">
        <v>4000</v>
      </c>
      <c r="C53" s="42" t="s">
        <v>31</v>
      </c>
      <c r="D53" s="48"/>
      <c r="E53" s="43" t="s">
        <v>11</v>
      </c>
      <c r="F53" s="44">
        <v>6</v>
      </c>
      <c r="G53" s="182"/>
      <c r="H53" s="71">
        <f t="shared" si="9"/>
        <v>0</v>
      </c>
      <c r="I53" s="46">
        <v>2.63</v>
      </c>
      <c r="J53" s="47">
        <f t="shared" si="11"/>
        <v>0</v>
      </c>
    </row>
    <row r="54" spans="1:10" ht="16.2" thickBot="1" x14ac:dyDescent="0.35">
      <c r="A54" s="321"/>
      <c r="B54" s="82">
        <v>4005</v>
      </c>
      <c r="C54" s="83" t="s">
        <v>31</v>
      </c>
      <c r="D54" s="84"/>
      <c r="E54" s="85" t="s">
        <v>21</v>
      </c>
      <c r="F54" s="86">
        <v>24</v>
      </c>
      <c r="G54" s="185"/>
      <c r="H54" s="87">
        <f t="shared" si="9"/>
        <v>0</v>
      </c>
      <c r="I54" s="88">
        <v>1.56</v>
      </c>
      <c r="J54" s="73">
        <f t="shared" si="11"/>
        <v>0</v>
      </c>
    </row>
    <row r="55" spans="1:10" ht="16.2" thickBot="1" x14ac:dyDescent="0.35">
      <c r="A55" s="321"/>
      <c r="B55" s="97"/>
      <c r="C55" s="95" t="s">
        <v>170</v>
      </c>
      <c r="D55" s="96"/>
      <c r="E55" s="98"/>
      <c r="F55" s="99"/>
      <c r="G55" s="100"/>
      <c r="H55" s="101"/>
      <c r="I55" s="102"/>
      <c r="J55" s="103"/>
    </row>
    <row r="56" spans="1:10" ht="16.2" thickBot="1" x14ac:dyDescent="0.35">
      <c r="A56" s="321"/>
      <c r="B56" s="63">
        <v>3</v>
      </c>
      <c r="C56" s="286" t="s">
        <v>32</v>
      </c>
      <c r="D56" s="286"/>
      <c r="E56" s="65" t="s">
        <v>22</v>
      </c>
      <c r="F56" s="66">
        <v>24</v>
      </c>
      <c r="G56" s="184"/>
      <c r="H56" s="67">
        <f t="shared" si="9"/>
        <v>0</v>
      </c>
      <c r="I56" s="68">
        <v>1.37</v>
      </c>
      <c r="J56" s="69">
        <f t="shared" si="2"/>
        <v>0</v>
      </c>
    </row>
    <row r="57" spans="1:10" x14ac:dyDescent="0.3">
      <c r="A57" s="321"/>
      <c r="B57" s="217">
        <v>93</v>
      </c>
      <c r="C57" s="327" t="s">
        <v>33</v>
      </c>
      <c r="D57" s="327"/>
      <c r="E57" s="211" t="s">
        <v>22</v>
      </c>
      <c r="F57" s="218">
        <v>24</v>
      </c>
      <c r="G57" s="219"/>
      <c r="H57" s="220">
        <f t="shared" si="9"/>
        <v>0</v>
      </c>
      <c r="I57" s="214">
        <v>1.37</v>
      </c>
      <c r="J57" s="208">
        <f t="shared" si="2"/>
        <v>0</v>
      </c>
    </row>
    <row r="58" spans="1:10" ht="16.2" thickBot="1" x14ac:dyDescent="0.35">
      <c r="A58" s="228"/>
      <c r="B58" s="221">
        <v>10406</v>
      </c>
      <c r="C58" s="325" t="s">
        <v>124</v>
      </c>
      <c r="D58" s="325"/>
      <c r="E58" s="222" t="s">
        <v>18</v>
      </c>
      <c r="F58" s="223">
        <v>12</v>
      </c>
      <c r="G58" s="224"/>
      <c r="H58" s="225">
        <f>(F58*G58)</f>
        <v>0</v>
      </c>
      <c r="I58" s="226">
        <v>1.76</v>
      </c>
      <c r="J58" s="227">
        <f>SUM(H58*I58)</f>
        <v>0</v>
      </c>
    </row>
    <row r="59" spans="1:10" ht="16.2" thickBot="1" x14ac:dyDescent="0.35">
      <c r="A59" s="322" t="s">
        <v>120</v>
      </c>
      <c r="B59" s="97"/>
      <c r="C59" s="284" t="s">
        <v>126</v>
      </c>
      <c r="D59" s="284"/>
      <c r="E59" s="98"/>
      <c r="F59" s="99"/>
      <c r="G59" s="100"/>
      <c r="H59" s="101"/>
      <c r="I59" s="102"/>
      <c r="J59" s="103"/>
    </row>
    <row r="60" spans="1:10" ht="16.2" thickBot="1" x14ac:dyDescent="0.35">
      <c r="A60" s="322"/>
      <c r="B60" s="63">
        <v>9600</v>
      </c>
      <c r="C60" s="286" t="s">
        <v>34</v>
      </c>
      <c r="D60" s="286"/>
      <c r="E60" s="65" t="s">
        <v>11</v>
      </c>
      <c r="F60" s="66">
        <v>6</v>
      </c>
      <c r="G60" s="184"/>
      <c r="H60" s="67">
        <f t="shared" si="9"/>
        <v>0</v>
      </c>
      <c r="I60" s="68">
        <v>2.1</v>
      </c>
      <c r="J60" s="69">
        <f t="shared" ref="J60:J80" si="12">SUM(H60*I60)</f>
        <v>0</v>
      </c>
    </row>
    <row r="61" spans="1:10" ht="16.2" thickBot="1" x14ac:dyDescent="0.35">
      <c r="A61" s="322"/>
      <c r="B61" s="74">
        <v>9660</v>
      </c>
      <c r="C61" s="285" t="s">
        <v>35</v>
      </c>
      <c r="D61" s="285"/>
      <c r="E61" s="76" t="s">
        <v>11</v>
      </c>
      <c r="F61" s="77">
        <v>6</v>
      </c>
      <c r="G61" s="182"/>
      <c r="H61" s="78">
        <f t="shared" si="9"/>
        <v>0</v>
      </c>
      <c r="I61" s="79">
        <v>2.2000000000000002</v>
      </c>
      <c r="J61" s="80">
        <f t="shared" si="12"/>
        <v>0</v>
      </c>
    </row>
    <row r="62" spans="1:10" ht="16.2" thickBot="1" x14ac:dyDescent="0.35">
      <c r="A62" s="322"/>
      <c r="B62" s="41">
        <v>9401</v>
      </c>
      <c r="C62" s="282" t="s">
        <v>36</v>
      </c>
      <c r="D62" s="282"/>
      <c r="E62" s="43" t="s">
        <v>11</v>
      </c>
      <c r="F62" s="44">
        <v>6</v>
      </c>
      <c r="G62" s="182"/>
      <c r="H62" s="71">
        <f t="shared" si="9"/>
        <v>0</v>
      </c>
      <c r="I62" s="46">
        <v>2.38</v>
      </c>
      <c r="J62" s="47">
        <f t="shared" si="12"/>
        <v>0</v>
      </c>
    </row>
    <row r="63" spans="1:10" ht="16.2" thickBot="1" x14ac:dyDescent="0.35">
      <c r="A63" s="322"/>
      <c r="B63" s="82">
        <v>9461</v>
      </c>
      <c r="C63" s="83" t="s">
        <v>37</v>
      </c>
      <c r="D63" s="84"/>
      <c r="E63" s="85" t="s">
        <v>11</v>
      </c>
      <c r="F63" s="86">
        <v>6</v>
      </c>
      <c r="G63" s="185"/>
      <c r="H63" s="87">
        <f t="shared" si="9"/>
        <v>0</v>
      </c>
      <c r="I63" s="88">
        <v>2.48</v>
      </c>
      <c r="J63" s="73">
        <f t="shared" si="12"/>
        <v>0</v>
      </c>
    </row>
    <row r="64" spans="1:10" ht="16.2" thickBot="1" x14ac:dyDescent="0.35">
      <c r="A64" s="322"/>
      <c r="B64" s="97"/>
      <c r="C64" s="284" t="s">
        <v>127</v>
      </c>
      <c r="D64" s="284"/>
      <c r="E64" s="98"/>
      <c r="F64" s="99"/>
      <c r="G64" s="100"/>
      <c r="H64" s="101"/>
      <c r="I64" s="102"/>
      <c r="J64" s="103"/>
    </row>
    <row r="65" spans="1:10" ht="16.2" thickBot="1" x14ac:dyDescent="0.35">
      <c r="A65" s="322"/>
      <c r="B65" s="63">
        <v>9605</v>
      </c>
      <c r="C65" s="286" t="s">
        <v>38</v>
      </c>
      <c r="D65" s="286"/>
      <c r="E65" s="65" t="s">
        <v>21</v>
      </c>
      <c r="F65" s="66">
        <v>12</v>
      </c>
      <c r="G65" s="184"/>
      <c r="H65" s="67">
        <f t="shared" si="9"/>
        <v>0</v>
      </c>
      <c r="I65" s="68">
        <v>1.35</v>
      </c>
      <c r="J65" s="69">
        <f t="shared" si="12"/>
        <v>0</v>
      </c>
    </row>
    <row r="66" spans="1:10" ht="16.2" thickBot="1" x14ac:dyDescent="0.35">
      <c r="A66" s="322"/>
      <c r="B66" s="74">
        <v>9665</v>
      </c>
      <c r="C66" s="75" t="s">
        <v>39</v>
      </c>
      <c r="D66" s="81"/>
      <c r="E66" s="76" t="s">
        <v>21</v>
      </c>
      <c r="F66" s="77">
        <v>12</v>
      </c>
      <c r="G66" s="182"/>
      <c r="H66" s="78">
        <f t="shared" si="9"/>
        <v>0</v>
      </c>
      <c r="I66" s="79">
        <v>1.35</v>
      </c>
      <c r="J66" s="80">
        <f t="shared" si="12"/>
        <v>0</v>
      </c>
    </row>
    <row r="67" spans="1:10" ht="16.2" thickBot="1" x14ac:dyDescent="0.35">
      <c r="A67" s="322"/>
      <c r="B67" s="41">
        <v>9406</v>
      </c>
      <c r="C67" s="282" t="s">
        <v>36</v>
      </c>
      <c r="D67" s="282"/>
      <c r="E67" s="43" t="s">
        <v>21</v>
      </c>
      <c r="F67" s="44">
        <v>24</v>
      </c>
      <c r="G67" s="182"/>
      <c r="H67" s="71">
        <f t="shared" si="9"/>
        <v>0</v>
      </c>
      <c r="I67" s="46">
        <v>1.57</v>
      </c>
      <c r="J67" s="47">
        <f t="shared" si="12"/>
        <v>0</v>
      </c>
    </row>
    <row r="68" spans="1:10" ht="16.2" thickBot="1" x14ac:dyDescent="0.35">
      <c r="A68" s="322"/>
      <c r="B68" s="82">
        <v>9465</v>
      </c>
      <c r="C68" s="83" t="s">
        <v>37</v>
      </c>
      <c r="D68" s="84"/>
      <c r="E68" s="85" t="s">
        <v>21</v>
      </c>
      <c r="F68" s="86">
        <v>24</v>
      </c>
      <c r="G68" s="185"/>
      <c r="H68" s="87">
        <f t="shared" si="9"/>
        <v>0</v>
      </c>
      <c r="I68" s="88">
        <v>1.57</v>
      </c>
      <c r="J68" s="73">
        <f t="shared" si="12"/>
        <v>0</v>
      </c>
    </row>
    <row r="69" spans="1:10" ht="16.2" thickBot="1" x14ac:dyDescent="0.35">
      <c r="A69" s="323" t="s">
        <v>112</v>
      </c>
      <c r="B69" s="97"/>
      <c r="C69" s="284"/>
      <c r="D69" s="284"/>
      <c r="E69" s="98"/>
      <c r="F69" s="99"/>
      <c r="G69" s="100"/>
      <c r="H69" s="101"/>
      <c r="I69" s="102"/>
      <c r="J69" s="103"/>
    </row>
    <row r="70" spans="1:10" ht="16.2" thickBot="1" x14ac:dyDescent="0.35">
      <c r="A70" s="323"/>
      <c r="B70" s="63">
        <v>1661</v>
      </c>
      <c r="C70" s="286" t="s">
        <v>183</v>
      </c>
      <c r="D70" s="286"/>
      <c r="E70" s="65" t="s">
        <v>40</v>
      </c>
      <c r="F70" s="66">
        <v>6</v>
      </c>
      <c r="G70" s="184"/>
      <c r="H70" s="67">
        <f t="shared" ref="H70" si="13">(F70*G70)</f>
        <v>0</v>
      </c>
      <c r="I70" s="68">
        <v>3.11</v>
      </c>
      <c r="J70" s="69">
        <f t="shared" ref="J70" si="14">SUM(H70*I70)</f>
        <v>0</v>
      </c>
    </row>
    <row r="71" spans="1:10" ht="16.2" thickBot="1" x14ac:dyDescent="0.35">
      <c r="A71" s="323"/>
      <c r="B71" s="89">
        <v>1500</v>
      </c>
      <c r="C71" s="326" t="s">
        <v>41</v>
      </c>
      <c r="D71" s="326"/>
      <c r="E71" s="76" t="s">
        <v>40</v>
      </c>
      <c r="F71" s="90">
        <v>6</v>
      </c>
      <c r="G71" s="186"/>
      <c r="H71" s="91">
        <f t="shared" si="9"/>
        <v>0</v>
      </c>
      <c r="I71" s="79">
        <v>3.24</v>
      </c>
      <c r="J71" s="80">
        <f t="shared" si="12"/>
        <v>0</v>
      </c>
    </row>
    <row r="72" spans="1:10" ht="16.2" thickBot="1" x14ac:dyDescent="0.35">
      <c r="A72" s="323"/>
      <c r="B72" s="70">
        <v>9360</v>
      </c>
      <c r="C72" s="10" t="s">
        <v>184</v>
      </c>
      <c r="D72" s="11"/>
      <c r="E72" s="12" t="s">
        <v>18</v>
      </c>
      <c r="F72" s="13">
        <v>12</v>
      </c>
      <c r="G72" s="185"/>
      <c r="H72" s="14">
        <f t="shared" si="9"/>
        <v>0</v>
      </c>
      <c r="I72" s="15">
        <v>1.72</v>
      </c>
      <c r="J72" s="30">
        <f t="shared" si="12"/>
        <v>0</v>
      </c>
    </row>
    <row r="73" spans="1:10" ht="16.2" thickBot="1" x14ac:dyDescent="0.35">
      <c r="A73" s="324" t="s">
        <v>42</v>
      </c>
      <c r="B73" s="97"/>
      <c r="C73" s="284"/>
      <c r="D73" s="284"/>
      <c r="E73" s="98"/>
      <c r="F73" s="99"/>
      <c r="G73" s="100"/>
      <c r="H73" s="101"/>
      <c r="I73" s="102"/>
      <c r="J73" s="103"/>
    </row>
    <row r="74" spans="1:10" ht="16.2" thickBot="1" x14ac:dyDescent="0.35">
      <c r="A74" s="324"/>
      <c r="B74" s="63">
        <v>2701</v>
      </c>
      <c r="C74" s="286" t="s">
        <v>174</v>
      </c>
      <c r="D74" s="286"/>
      <c r="E74" s="65" t="s">
        <v>40</v>
      </c>
      <c r="F74" s="66">
        <v>6</v>
      </c>
      <c r="G74" s="184"/>
      <c r="H74" s="67">
        <f t="shared" ref="H74:H77" si="15">(F74*G74)</f>
        <v>0</v>
      </c>
      <c r="I74" s="68">
        <v>2.7</v>
      </c>
      <c r="J74" s="69">
        <f t="shared" ref="J74:J77" si="16">SUM(H74*I74)</f>
        <v>0</v>
      </c>
    </row>
    <row r="75" spans="1:10" ht="16.2" thickBot="1" x14ac:dyDescent="0.35">
      <c r="A75" s="324"/>
      <c r="B75" s="74">
        <v>8070</v>
      </c>
      <c r="C75" s="285" t="s">
        <v>185</v>
      </c>
      <c r="D75" s="285"/>
      <c r="E75" s="76" t="s">
        <v>43</v>
      </c>
      <c r="F75" s="77">
        <v>6</v>
      </c>
      <c r="G75" s="182"/>
      <c r="H75" s="78">
        <f t="shared" si="15"/>
        <v>0</v>
      </c>
      <c r="I75" s="79">
        <v>3.21</v>
      </c>
      <c r="J75" s="80">
        <f t="shared" si="16"/>
        <v>0</v>
      </c>
    </row>
    <row r="76" spans="1:10" ht="16.2" thickBot="1" x14ac:dyDescent="0.35">
      <c r="A76" s="324"/>
      <c r="B76" s="41">
        <v>3309</v>
      </c>
      <c r="C76" s="282" t="s">
        <v>178</v>
      </c>
      <c r="D76" s="282"/>
      <c r="E76" s="43" t="s">
        <v>44</v>
      </c>
      <c r="F76" s="44">
        <v>24</v>
      </c>
      <c r="G76" s="182"/>
      <c r="H76" s="71">
        <f t="shared" si="15"/>
        <v>0</v>
      </c>
      <c r="I76" s="46">
        <v>1.65</v>
      </c>
      <c r="J76" s="47">
        <f t="shared" si="16"/>
        <v>0</v>
      </c>
    </row>
    <row r="77" spans="1:10" ht="16.2" thickBot="1" x14ac:dyDescent="0.35">
      <c r="A77" s="324"/>
      <c r="B77" s="82">
        <v>3300</v>
      </c>
      <c r="C77" s="83" t="s">
        <v>177</v>
      </c>
      <c r="D77" s="84"/>
      <c r="E77" s="85" t="s">
        <v>43</v>
      </c>
      <c r="F77" s="86">
        <v>6</v>
      </c>
      <c r="G77" s="185"/>
      <c r="H77" s="87">
        <f t="shared" si="15"/>
        <v>0</v>
      </c>
      <c r="I77" s="88">
        <v>4.4000000000000004</v>
      </c>
      <c r="J77" s="73">
        <f t="shared" si="16"/>
        <v>0</v>
      </c>
    </row>
    <row r="78" spans="1:10" ht="15.6" customHeight="1" x14ac:dyDescent="0.3">
      <c r="A78" s="340" t="s">
        <v>45</v>
      </c>
      <c r="B78" s="97"/>
      <c r="C78" s="284" t="s">
        <v>172</v>
      </c>
      <c r="D78" s="284"/>
      <c r="E78" s="98"/>
      <c r="F78" s="99"/>
      <c r="G78" s="100"/>
      <c r="H78" s="101">
        <f t="shared" ref="H78:H79" si="17">(F78*G78)</f>
        <v>0</v>
      </c>
      <c r="I78" s="102"/>
      <c r="J78" s="103"/>
    </row>
    <row r="79" spans="1:10" x14ac:dyDescent="0.3">
      <c r="A79" s="341"/>
      <c r="B79" s="63">
        <v>25002</v>
      </c>
      <c r="C79" s="286" t="s">
        <v>46</v>
      </c>
      <c r="D79" s="286"/>
      <c r="E79" s="65" t="s">
        <v>44</v>
      </c>
      <c r="F79" s="66">
        <v>28</v>
      </c>
      <c r="G79" s="184"/>
      <c r="H79" s="67">
        <f t="shared" si="17"/>
        <v>0</v>
      </c>
      <c r="I79" s="68">
        <v>1.3</v>
      </c>
      <c r="J79" s="69">
        <f t="shared" si="12"/>
        <v>0</v>
      </c>
    </row>
    <row r="80" spans="1:10" x14ac:dyDescent="0.3">
      <c r="A80" s="341"/>
      <c r="B80" s="74">
        <v>21104</v>
      </c>
      <c r="C80" s="285" t="s">
        <v>47</v>
      </c>
      <c r="D80" s="285"/>
      <c r="E80" s="76" t="s">
        <v>44</v>
      </c>
      <c r="F80" s="77">
        <v>24</v>
      </c>
      <c r="G80" s="182"/>
      <c r="H80" s="78">
        <f t="shared" si="9"/>
        <v>0</v>
      </c>
      <c r="I80" s="79">
        <v>1.4</v>
      </c>
      <c r="J80" s="208">
        <f t="shared" si="12"/>
        <v>0</v>
      </c>
    </row>
    <row r="81" spans="1:10" x14ac:dyDescent="0.3">
      <c r="A81" s="341"/>
      <c r="B81" s="97"/>
      <c r="C81" s="284" t="s">
        <v>171</v>
      </c>
      <c r="D81" s="284"/>
      <c r="E81" s="98"/>
      <c r="F81" s="99"/>
      <c r="G81" s="100"/>
      <c r="H81" s="101"/>
      <c r="I81" s="102"/>
      <c r="J81" s="207"/>
    </row>
    <row r="82" spans="1:10" x14ac:dyDescent="0.3">
      <c r="A82" s="341"/>
      <c r="B82" s="63">
        <v>23003</v>
      </c>
      <c r="C82" s="286" t="s">
        <v>49</v>
      </c>
      <c r="D82" s="286"/>
      <c r="E82" s="65" t="s">
        <v>22</v>
      </c>
      <c r="F82" s="66">
        <v>24</v>
      </c>
      <c r="G82" s="184"/>
      <c r="H82" s="67">
        <f t="shared" ref="H82:H84" si="18">(F82*G82)</f>
        <v>0</v>
      </c>
      <c r="I82" s="117">
        <v>1.49</v>
      </c>
      <c r="J82" s="69">
        <f t="shared" ref="J82:J92" si="19">SUM(H82*I82)</f>
        <v>0</v>
      </c>
    </row>
    <row r="83" spans="1:10" x14ac:dyDescent="0.3">
      <c r="A83" s="341"/>
      <c r="B83" s="74">
        <v>21003</v>
      </c>
      <c r="C83" s="75" t="s">
        <v>150</v>
      </c>
      <c r="D83" s="81"/>
      <c r="E83" s="76" t="s">
        <v>22</v>
      </c>
      <c r="F83" s="77">
        <v>24</v>
      </c>
      <c r="G83" s="182"/>
      <c r="H83" s="78">
        <f t="shared" si="18"/>
        <v>0</v>
      </c>
      <c r="I83" s="79">
        <v>1.65</v>
      </c>
      <c r="J83" s="80">
        <f t="shared" si="19"/>
        <v>0</v>
      </c>
    </row>
    <row r="84" spans="1:10" x14ac:dyDescent="0.3">
      <c r="A84" s="341"/>
      <c r="B84" s="41">
        <v>26033</v>
      </c>
      <c r="C84" s="282" t="s">
        <v>50</v>
      </c>
      <c r="D84" s="282"/>
      <c r="E84" s="43" t="s">
        <v>22</v>
      </c>
      <c r="F84" s="44">
        <v>24</v>
      </c>
      <c r="G84" s="182"/>
      <c r="H84" s="71">
        <f t="shared" si="18"/>
        <v>0</v>
      </c>
      <c r="I84" s="118">
        <v>2.0299999999999998</v>
      </c>
      <c r="J84" s="47">
        <f t="shared" si="19"/>
        <v>0</v>
      </c>
    </row>
    <row r="85" spans="1:10" x14ac:dyDescent="0.3">
      <c r="A85" s="341"/>
      <c r="B85" s="74">
        <v>27103</v>
      </c>
      <c r="C85" s="75" t="s">
        <v>52</v>
      </c>
      <c r="D85" s="81"/>
      <c r="E85" s="76" t="s">
        <v>22</v>
      </c>
      <c r="F85" s="77">
        <v>24</v>
      </c>
      <c r="G85" s="182"/>
      <c r="H85" s="78">
        <f>(F85*G85)</f>
        <v>0</v>
      </c>
      <c r="I85" s="79">
        <v>1.55</v>
      </c>
      <c r="J85" s="208">
        <f t="shared" ref="J85" si="20">SUM(H85*I85)</f>
        <v>0</v>
      </c>
    </row>
    <row r="86" spans="1:10" x14ac:dyDescent="0.3">
      <c r="A86" s="341"/>
      <c r="B86" s="97"/>
      <c r="C86" s="284" t="s">
        <v>179</v>
      </c>
      <c r="D86" s="284"/>
      <c r="E86" s="98"/>
      <c r="F86" s="99"/>
      <c r="G86" s="100"/>
      <c r="H86" s="101"/>
      <c r="I86" s="102"/>
      <c r="J86" s="207"/>
    </row>
    <row r="87" spans="1:10" x14ac:dyDescent="0.3">
      <c r="A87" s="341"/>
      <c r="B87" s="133">
        <v>23386</v>
      </c>
      <c r="C87" s="350" t="s">
        <v>125</v>
      </c>
      <c r="D87" s="350"/>
      <c r="E87" s="136" t="s">
        <v>48</v>
      </c>
      <c r="F87" s="137">
        <v>24</v>
      </c>
      <c r="G87" s="187"/>
      <c r="H87" s="138">
        <f t="shared" ref="H87:H88" si="21">(F87*G87)</f>
        <v>0</v>
      </c>
      <c r="I87" s="188">
        <v>2.2999999999999998</v>
      </c>
      <c r="J87" s="69">
        <f t="shared" ref="J87:J88" si="22">SUM(H87*I87)</f>
        <v>0</v>
      </c>
    </row>
    <row r="88" spans="1:10" x14ac:dyDescent="0.3">
      <c r="A88" s="342"/>
      <c r="B88" s="270">
        <v>26123</v>
      </c>
      <c r="C88" s="329" t="s">
        <v>51</v>
      </c>
      <c r="D88" s="329"/>
      <c r="E88" s="271" t="s">
        <v>22</v>
      </c>
      <c r="F88" s="272">
        <v>24</v>
      </c>
      <c r="G88" s="224"/>
      <c r="H88" s="273">
        <f t="shared" si="21"/>
        <v>0</v>
      </c>
      <c r="I88" s="274">
        <v>2.2200000000000002</v>
      </c>
      <c r="J88" s="275">
        <f t="shared" si="22"/>
        <v>0</v>
      </c>
    </row>
    <row r="89" spans="1:10" x14ac:dyDescent="0.3">
      <c r="A89" s="341" t="s">
        <v>45</v>
      </c>
      <c r="B89" s="264"/>
      <c r="C89" s="328" t="s">
        <v>131</v>
      </c>
      <c r="D89" s="328"/>
      <c r="E89" s="265"/>
      <c r="F89" s="266"/>
      <c r="G89" s="267"/>
      <c r="H89" s="268"/>
      <c r="I89" s="269"/>
      <c r="J89" s="103"/>
    </row>
    <row r="90" spans="1:10" x14ac:dyDescent="0.3">
      <c r="A90" s="341"/>
      <c r="B90" s="63">
        <v>21036</v>
      </c>
      <c r="C90" s="286" t="s">
        <v>53</v>
      </c>
      <c r="D90" s="286"/>
      <c r="E90" s="65" t="s">
        <v>22</v>
      </c>
      <c r="F90" s="66">
        <v>10</v>
      </c>
      <c r="G90" s="184"/>
      <c r="H90" s="67">
        <f t="shared" ref="H90:H92" si="23">(F90*G90)</f>
        <v>0</v>
      </c>
      <c r="I90" s="68">
        <v>1.36</v>
      </c>
      <c r="J90" s="69">
        <f t="shared" si="19"/>
        <v>0</v>
      </c>
    </row>
    <row r="91" spans="1:10" x14ac:dyDescent="0.3">
      <c r="A91" s="341"/>
      <c r="B91" s="89">
        <v>23056</v>
      </c>
      <c r="C91" s="326" t="s">
        <v>54</v>
      </c>
      <c r="D91" s="326"/>
      <c r="E91" s="76" t="s">
        <v>22</v>
      </c>
      <c r="F91" s="90">
        <v>10</v>
      </c>
      <c r="G91" s="186"/>
      <c r="H91" s="91">
        <f t="shared" si="23"/>
        <v>0</v>
      </c>
      <c r="I91" s="79">
        <v>1.52</v>
      </c>
      <c r="J91" s="80">
        <f t="shared" si="19"/>
        <v>0</v>
      </c>
    </row>
    <row r="92" spans="1:10" x14ac:dyDescent="0.3">
      <c r="A92" s="341"/>
      <c r="B92" s="70">
        <v>21056</v>
      </c>
      <c r="C92" s="10" t="s">
        <v>55</v>
      </c>
      <c r="D92" s="11"/>
      <c r="E92" s="12" t="s">
        <v>44</v>
      </c>
      <c r="F92" s="13">
        <v>10</v>
      </c>
      <c r="G92" s="185"/>
      <c r="H92" s="14">
        <f t="shared" si="23"/>
        <v>0</v>
      </c>
      <c r="I92" s="15">
        <v>1.54</v>
      </c>
      <c r="J92" s="30">
        <f t="shared" si="19"/>
        <v>0</v>
      </c>
    </row>
    <row r="93" spans="1:10" x14ac:dyDescent="0.3">
      <c r="A93" s="341"/>
      <c r="B93" s="97"/>
      <c r="C93" s="284" t="s">
        <v>132</v>
      </c>
      <c r="D93" s="284"/>
      <c r="E93" s="98"/>
      <c r="F93" s="99"/>
      <c r="G93" s="100"/>
      <c r="H93" s="101"/>
      <c r="I93" s="102"/>
      <c r="J93" s="103"/>
    </row>
    <row r="94" spans="1:10" x14ac:dyDescent="0.3">
      <c r="A94" s="341"/>
      <c r="B94" s="119">
        <v>20088</v>
      </c>
      <c r="C94" s="120" t="s">
        <v>56</v>
      </c>
      <c r="D94" s="121"/>
      <c r="E94" s="65" t="s">
        <v>57</v>
      </c>
      <c r="F94" s="66">
        <v>20</v>
      </c>
      <c r="G94" s="184"/>
      <c r="H94" s="67">
        <f t="shared" ref="H94:H100" si="24">(F94*G94)</f>
        <v>0</v>
      </c>
      <c r="I94" s="68">
        <v>3.41</v>
      </c>
      <c r="J94" s="69">
        <f t="shared" ref="J94:J100" si="25">SUM(H94*I94)</f>
        <v>0</v>
      </c>
    </row>
    <row r="95" spans="1:10" x14ac:dyDescent="0.3">
      <c r="A95" s="341"/>
      <c r="B95" s="89">
        <v>20087</v>
      </c>
      <c r="C95" s="232" t="s">
        <v>58</v>
      </c>
      <c r="D95" s="233"/>
      <c r="E95" s="76" t="s">
        <v>57</v>
      </c>
      <c r="F95" s="77">
        <v>20</v>
      </c>
      <c r="G95" s="182"/>
      <c r="H95" s="78">
        <f t="shared" si="24"/>
        <v>0</v>
      </c>
      <c r="I95" s="79">
        <v>3.63</v>
      </c>
      <c r="J95" s="80">
        <f t="shared" si="25"/>
        <v>0</v>
      </c>
    </row>
    <row r="96" spans="1:10" x14ac:dyDescent="0.3">
      <c r="A96" s="341"/>
      <c r="B96" s="41">
        <v>23008</v>
      </c>
      <c r="C96" s="282" t="s">
        <v>49</v>
      </c>
      <c r="D96" s="282"/>
      <c r="E96" s="43" t="s">
        <v>57</v>
      </c>
      <c r="F96" s="44">
        <v>20</v>
      </c>
      <c r="G96" s="182"/>
      <c r="H96" s="71">
        <f t="shared" si="24"/>
        <v>0</v>
      </c>
      <c r="I96" s="46">
        <v>3.95</v>
      </c>
      <c r="J96" s="47">
        <f t="shared" si="25"/>
        <v>0</v>
      </c>
    </row>
    <row r="97" spans="1:10" x14ac:dyDescent="0.3">
      <c r="A97" s="341"/>
      <c r="B97" s="74">
        <v>23108</v>
      </c>
      <c r="C97" s="285" t="s">
        <v>59</v>
      </c>
      <c r="D97" s="285"/>
      <c r="E97" s="76" t="s">
        <v>57</v>
      </c>
      <c r="F97" s="77">
        <v>20</v>
      </c>
      <c r="G97" s="182"/>
      <c r="H97" s="78">
        <f t="shared" si="24"/>
        <v>0</v>
      </c>
      <c r="I97" s="79">
        <v>4.12</v>
      </c>
      <c r="J97" s="80">
        <f t="shared" si="25"/>
        <v>0</v>
      </c>
    </row>
    <row r="98" spans="1:10" x14ac:dyDescent="0.3">
      <c r="A98" s="341"/>
      <c r="B98" s="41">
        <v>25008</v>
      </c>
      <c r="C98" s="282" t="s">
        <v>46</v>
      </c>
      <c r="D98" s="282"/>
      <c r="E98" s="43" t="s">
        <v>57</v>
      </c>
      <c r="F98" s="44">
        <v>20</v>
      </c>
      <c r="G98" s="182"/>
      <c r="H98" s="71">
        <f t="shared" si="24"/>
        <v>0</v>
      </c>
      <c r="I98" s="46">
        <v>4.5</v>
      </c>
      <c r="J98" s="47">
        <f t="shared" si="25"/>
        <v>0</v>
      </c>
    </row>
    <row r="99" spans="1:10" x14ac:dyDescent="0.3">
      <c r="A99" s="341"/>
      <c r="B99" s="74">
        <v>21008</v>
      </c>
      <c r="C99" s="285" t="s">
        <v>60</v>
      </c>
      <c r="D99" s="285"/>
      <c r="E99" s="76" t="s">
        <v>57</v>
      </c>
      <c r="F99" s="77">
        <v>20</v>
      </c>
      <c r="G99" s="182"/>
      <c r="H99" s="78">
        <f t="shared" si="24"/>
        <v>0</v>
      </c>
      <c r="I99" s="79">
        <v>4.3</v>
      </c>
      <c r="J99" s="80">
        <f t="shared" si="25"/>
        <v>0</v>
      </c>
    </row>
    <row r="100" spans="1:10" ht="16.2" thickBot="1" x14ac:dyDescent="0.35">
      <c r="A100" s="343"/>
      <c r="B100" s="70">
        <v>22108</v>
      </c>
      <c r="C100" s="10" t="s">
        <v>61</v>
      </c>
      <c r="D100" s="11"/>
      <c r="E100" s="12" t="s">
        <v>57</v>
      </c>
      <c r="F100" s="13">
        <v>20</v>
      </c>
      <c r="G100" s="185"/>
      <c r="H100" s="14">
        <f t="shared" si="24"/>
        <v>0</v>
      </c>
      <c r="I100" s="15">
        <v>3.92</v>
      </c>
      <c r="J100" s="30">
        <f t="shared" si="25"/>
        <v>0</v>
      </c>
    </row>
    <row r="101" spans="1:10" ht="16.2" thickBot="1" x14ac:dyDescent="0.35">
      <c r="A101" s="279" t="s">
        <v>62</v>
      </c>
      <c r="B101" s="97"/>
      <c r="C101" s="284"/>
      <c r="D101" s="284"/>
      <c r="E101" s="98"/>
      <c r="F101" s="99"/>
      <c r="G101" s="100"/>
      <c r="H101" s="101"/>
      <c r="I101" s="102"/>
      <c r="J101" s="103"/>
    </row>
    <row r="102" spans="1:10" ht="16.2" thickBot="1" x14ac:dyDescent="0.35">
      <c r="A102" s="280"/>
      <c r="B102" s="63">
        <v>301320</v>
      </c>
      <c r="C102" s="286" t="s">
        <v>133</v>
      </c>
      <c r="D102" s="286"/>
      <c r="E102" s="65" t="s">
        <v>21</v>
      </c>
      <c r="F102" s="66">
        <v>15</v>
      </c>
      <c r="G102" s="184"/>
      <c r="H102" s="67">
        <f t="shared" ref="H102" si="26">(F102*G102)</f>
        <v>0</v>
      </c>
      <c r="I102" s="117">
        <v>9.3000000000000007</v>
      </c>
      <c r="J102" s="69">
        <f t="shared" ref="J102" si="27">SUM(H102*I102)</f>
        <v>0</v>
      </c>
    </row>
    <row r="103" spans="1:10" ht="16.2" thickBot="1" x14ac:dyDescent="0.35">
      <c r="A103" s="280"/>
      <c r="B103" s="74">
        <v>301020</v>
      </c>
      <c r="C103" s="75" t="s">
        <v>134</v>
      </c>
      <c r="D103" s="81"/>
      <c r="E103" s="76" t="s">
        <v>21</v>
      </c>
      <c r="F103" s="77">
        <v>15</v>
      </c>
      <c r="G103" s="182"/>
      <c r="H103" s="78">
        <f>(F103*G103)</f>
        <v>0</v>
      </c>
      <c r="I103" s="79">
        <v>8.1999999999999993</v>
      </c>
      <c r="J103" s="80">
        <f>SUM(H103*I103)</f>
        <v>0</v>
      </c>
    </row>
    <row r="104" spans="1:10" ht="16.2" thickBot="1" x14ac:dyDescent="0.35">
      <c r="A104" s="280"/>
      <c r="B104" s="41">
        <v>302307</v>
      </c>
      <c r="C104" s="282" t="s">
        <v>63</v>
      </c>
      <c r="D104" s="282"/>
      <c r="E104" s="43" t="s">
        <v>64</v>
      </c>
      <c r="F104" s="44">
        <v>6</v>
      </c>
      <c r="G104" s="182"/>
      <c r="H104" s="71">
        <f t="shared" ref="H104:H105" si="28">(F104*G104)</f>
        <v>0</v>
      </c>
      <c r="I104" s="118">
        <v>15.9</v>
      </c>
      <c r="J104" s="47">
        <f t="shared" ref="J104:J105" si="29">SUM(H104*I104)</f>
        <v>0</v>
      </c>
    </row>
    <row r="105" spans="1:10" ht="16.2" thickBot="1" x14ac:dyDescent="0.35">
      <c r="A105" s="281"/>
      <c r="B105" s="82">
        <v>302017</v>
      </c>
      <c r="C105" s="283" t="s">
        <v>65</v>
      </c>
      <c r="D105" s="283"/>
      <c r="E105" s="85" t="s">
        <v>64</v>
      </c>
      <c r="F105" s="86">
        <v>6</v>
      </c>
      <c r="G105" s="185"/>
      <c r="H105" s="87">
        <f t="shared" si="28"/>
        <v>0</v>
      </c>
      <c r="I105" s="88">
        <v>15.9</v>
      </c>
      <c r="J105" s="73">
        <f t="shared" si="29"/>
        <v>0</v>
      </c>
    </row>
    <row r="106" spans="1:10" x14ac:dyDescent="0.3">
      <c r="A106" s="297" t="s">
        <v>66</v>
      </c>
      <c r="B106" s="97"/>
      <c r="C106" s="284"/>
      <c r="D106" s="284"/>
      <c r="E106" s="98"/>
      <c r="F106" s="99"/>
      <c r="G106" s="100"/>
      <c r="H106" s="101"/>
      <c r="I106" s="102"/>
      <c r="J106" s="103"/>
    </row>
    <row r="107" spans="1:10" x14ac:dyDescent="0.3">
      <c r="A107" s="298"/>
      <c r="B107" s="119">
        <v>355089</v>
      </c>
      <c r="C107" s="122" t="s">
        <v>67</v>
      </c>
      <c r="D107" s="123"/>
      <c r="E107" s="65" t="s">
        <v>64</v>
      </c>
      <c r="F107" s="66">
        <v>6</v>
      </c>
      <c r="G107" s="184"/>
      <c r="H107" s="67">
        <f>(F107*G107)</f>
        <v>0</v>
      </c>
      <c r="I107" s="117">
        <v>12.5</v>
      </c>
      <c r="J107" s="69">
        <f>SUM(H107*I107)</f>
        <v>0</v>
      </c>
    </row>
    <row r="108" spans="1:10" ht="15.6" customHeight="1" x14ac:dyDescent="0.3">
      <c r="A108" s="298"/>
      <c r="B108" s="89">
        <v>355077</v>
      </c>
      <c r="C108" s="234" t="s">
        <v>68</v>
      </c>
      <c r="D108" s="235"/>
      <c r="E108" s="76" t="s">
        <v>64</v>
      </c>
      <c r="F108" s="77">
        <v>6</v>
      </c>
      <c r="G108" s="182"/>
      <c r="H108" s="78">
        <f t="shared" ref="H108:H111" si="30">(F108*G108)</f>
        <v>0</v>
      </c>
      <c r="I108" s="79">
        <v>7.55</v>
      </c>
      <c r="J108" s="80">
        <f t="shared" ref="J108:J111" si="31">SUM(H108*I108)</f>
        <v>0</v>
      </c>
    </row>
    <row r="109" spans="1:10" x14ac:dyDescent="0.3">
      <c r="A109" s="298"/>
      <c r="B109" s="111">
        <v>355038</v>
      </c>
      <c r="C109" s="127" t="s">
        <v>69</v>
      </c>
      <c r="D109" s="128"/>
      <c r="E109" s="43" t="s">
        <v>64</v>
      </c>
      <c r="F109" s="44">
        <v>6</v>
      </c>
      <c r="G109" s="182"/>
      <c r="H109" s="71">
        <f t="shared" si="30"/>
        <v>0</v>
      </c>
      <c r="I109" s="118">
        <v>9.5</v>
      </c>
      <c r="J109" s="47">
        <f t="shared" si="31"/>
        <v>0</v>
      </c>
    </row>
    <row r="110" spans="1:10" x14ac:dyDescent="0.3">
      <c r="A110" s="298"/>
      <c r="B110" s="89">
        <v>356007</v>
      </c>
      <c r="C110" s="234" t="s">
        <v>70</v>
      </c>
      <c r="D110" s="235"/>
      <c r="E110" s="76" t="s">
        <v>64</v>
      </c>
      <c r="F110" s="77">
        <v>6</v>
      </c>
      <c r="G110" s="182"/>
      <c r="H110" s="78">
        <f t="shared" si="30"/>
        <v>0</v>
      </c>
      <c r="I110" s="79">
        <v>46.7</v>
      </c>
      <c r="J110" s="80">
        <f t="shared" si="31"/>
        <v>0</v>
      </c>
    </row>
    <row r="111" spans="1:10" ht="16.2" thickBot="1" x14ac:dyDescent="0.35">
      <c r="A111" s="298"/>
      <c r="B111" s="124">
        <v>356027</v>
      </c>
      <c r="C111" s="125" t="s">
        <v>71</v>
      </c>
      <c r="D111" s="126"/>
      <c r="E111" s="12" t="s">
        <v>64</v>
      </c>
      <c r="F111" s="13">
        <v>6</v>
      </c>
      <c r="G111" s="185"/>
      <c r="H111" s="14">
        <f t="shared" si="30"/>
        <v>0</v>
      </c>
      <c r="I111" s="15">
        <v>41.3</v>
      </c>
      <c r="J111" s="30">
        <f t="shared" si="31"/>
        <v>0</v>
      </c>
    </row>
    <row r="112" spans="1:10" ht="16.2" thickBot="1" x14ac:dyDescent="0.35">
      <c r="A112" s="293" t="s">
        <v>121</v>
      </c>
      <c r="B112" s="97"/>
      <c r="C112" s="284"/>
      <c r="D112" s="284"/>
      <c r="E112" s="98"/>
      <c r="F112" s="99"/>
      <c r="G112" s="100"/>
      <c r="H112" s="101"/>
      <c r="I112" s="102"/>
      <c r="J112" s="103"/>
    </row>
    <row r="113" spans="1:10" ht="16.2" thickBot="1" x14ac:dyDescent="0.35">
      <c r="A113" s="293"/>
      <c r="B113" s="63">
        <v>805057</v>
      </c>
      <c r="C113" s="64" t="s">
        <v>72</v>
      </c>
      <c r="D113" s="129"/>
      <c r="E113" s="65" t="s">
        <v>73</v>
      </c>
      <c r="F113" s="66">
        <v>1</v>
      </c>
      <c r="G113" s="184"/>
      <c r="H113" s="67">
        <f t="shared" ref="H113:H141" si="32">(F113*G113)</f>
        <v>0</v>
      </c>
      <c r="I113" s="117">
        <v>53.6</v>
      </c>
      <c r="J113" s="130">
        <f t="shared" ref="J113:J141" si="33">SUM(H113*I113)</f>
        <v>0</v>
      </c>
    </row>
    <row r="114" spans="1:10" ht="15.6" customHeight="1" thickBot="1" x14ac:dyDescent="0.35">
      <c r="A114" s="293"/>
      <c r="B114" s="89">
        <v>802707</v>
      </c>
      <c r="C114" s="234" t="s">
        <v>74</v>
      </c>
      <c r="D114" s="235"/>
      <c r="E114" s="76" t="s">
        <v>73</v>
      </c>
      <c r="F114" s="77">
        <v>1</v>
      </c>
      <c r="G114" s="182"/>
      <c r="H114" s="78">
        <f t="shared" si="32"/>
        <v>0</v>
      </c>
      <c r="I114" s="79">
        <v>22.9</v>
      </c>
      <c r="J114" s="80">
        <f t="shared" si="33"/>
        <v>0</v>
      </c>
    </row>
    <row r="115" spans="1:10" ht="16.2" thickBot="1" x14ac:dyDescent="0.35">
      <c r="A115" s="293"/>
      <c r="B115" s="111">
        <v>801107</v>
      </c>
      <c r="C115" s="127" t="s">
        <v>75</v>
      </c>
      <c r="D115" s="128"/>
      <c r="E115" s="43" t="s">
        <v>73</v>
      </c>
      <c r="F115" s="44">
        <v>1</v>
      </c>
      <c r="G115" s="182"/>
      <c r="H115" s="71">
        <f t="shared" si="32"/>
        <v>0</v>
      </c>
      <c r="I115" s="118">
        <v>14.8</v>
      </c>
      <c r="J115" s="47">
        <f t="shared" si="33"/>
        <v>0</v>
      </c>
    </row>
    <row r="116" spans="1:10" ht="16.2" thickBot="1" x14ac:dyDescent="0.35">
      <c r="A116" s="293"/>
      <c r="B116" s="89">
        <v>808057</v>
      </c>
      <c r="C116" s="234" t="s">
        <v>76</v>
      </c>
      <c r="D116" s="235"/>
      <c r="E116" s="76" t="s">
        <v>73</v>
      </c>
      <c r="F116" s="77">
        <v>1</v>
      </c>
      <c r="G116" s="182"/>
      <c r="H116" s="78">
        <f t="shared" si="32"/>
        <v>0</v>
      </c>
      <c r="I116" s="79">
        <v>18.100000000000001</v>
      </c>
      <c r="J116" s="80">
        <f t="shared" si="33"/>
        <v>0</v>
      </c>
    </row>
    <row r="117" spans="1:10" ht="16.2" thickBot="1" x14ac:dyDescent="0.35">
      <c r="A117" s="293"/>
      <c r="B117" s="41">
        <v>802247</v>
      </c>
      <c r="C117" s="127" t="s">
        <v>77</v>
      </c>
      <c r="D117" s="128"/>
      <c r="E117" s="43" t="s">
        <v>73</v>
      </c>
      <c r="F117" s="44">
        <v>1</v>
      </c>
      <c r="G117" s="182"/>
      <c r="H117" s="71">
        <f t="shared" si="32"/>
        <v>0</v>
      </c>
      <c r="I117" s="118">
        <v>19.95</v>
      </c>
      <c r="J117" s="131">
        <f t="shared" si="33"/>
        <v>0</v>
      </c>
    </row>
    <row r="118" spans="1:10" ht="16.2" thickBot="1" x14ac:dyDescent="0.35">
      <c r="A118" s="293"/>
      <c r="B118" s="74">
        <v>807127</v>
      </c>
      <c r="C118" s="234" t="s">
        <v>78</v>
      </c>
      <c r="D118" s="235"/>
      <c r="E118" s="76" t="s">
        <v>73</v>
      </c>
      <c r="F118" s="77">
        <v>1</v>
      </c>
      <c r="G118" s="182"/>
      <c r="H118" s="78">
        <f t="shared" si="32"/>
        <v>0</v>
      </c>
      <c r="I118" s="79">
        <v>22.15</v>
      </c>
      <c r="J118" s="80">
        <f t="shared" si="33"/>
        <v>0</v>
      </c>
    </row>
    <row r="119" spans="1:10" ht="16.2" thickBot="1" x14ac:dyDescent="0.35">
      <c r="A119" s="293"/>
      <c r="B119" s="41">
        <v>807107</v>
      </c>
      <c r="C119" s="127" t="s">
        <v>79</v>
      </c>
      <c r="D119" s="128"/>
      <c r="E119" s="43" t="s">
        <v>73</v>
      </c>
      <c r="F119" s="44">
        <v>1</v>
      </c>
      <c r="G119" s="182"/>
      <c r="H119" s="71">
        <f t="shared" si="32"/>
        <v>0</v>
      </c>
      <c r="I119" s="118">
        <v>15.05</v>
      </c>
      <c r="J119" s="131">
        <f t="shared" si="33"/>
        <v>0</v>
      </c>
    </row>
    <row r="120" spans="1:10" ht="16.2" thickBot="1" x14ac:dyDescent="0.35">
      <c r="A120" s="293"/>
      <c r="B120" s="74">
        <v>807207</v>
      </c>
      <c r="C120" s="234" t="s">
        <v>80</v>
      </c>
      <c r="D120" s="235"/>
      <c r="E120" s="76" t="s">
        <v>73</v>
      </c>
      <c r="F120" s="77">
        <v>1</v>
      </c>
      <c r="G120" s="182"/>
      <c r="H120" s="78">
        <f t="shared" si="32"/>
        <v>0</v>
      </c>
      <c r="I120" s="79">
        <v>18.850000000000001</v>
      </c>
      <c r="J120" s="80">
        <f t="shared" si="33"/>
        <v>0</v>
      </c>
    </row>
    <row r="121" spans="1:10" ht="16.2" thickBot="1" x14ac:dyDescent="0.35">
      <c r="A121" s="293"/>
      <c r="B121" s="41">
        <v>804762</v>
      </c>
      <c r="C121" s="127" t="s">
        <v>81</v>
      </c>
      <c r="D121" s="128"/>
      <c r="E121" s="43" t="s">
        <v>73</v>
      </c>
      <c r="F121" s="44">
        <v>1</v>
      </c>
      <c r="G121" s="182"/>
      <c r="H121" s="71">
        <f t="shared" si="32"/>
        <v>0</v>
      </c>
      <c r="I121" s="118">
        <v>23.95</v>
      </c>
      <c r="J121" s="131">
        <f t="shared" si="33"/>
        <v>0</v>
      </c>
    </row>
    <row r="122" spans="1:10" ht="16.2" thickBot="1" x14ac:dyDescent="0.35">
      <c r="A122" s="293"/>
      <c r="B122" s="74">
        <v>802917</v>
      </c>
      <c r="C122" s="234" t="s">
        <v>82</v>
      </c>
      <c r="D122" s="235"/>
      <c r="E122" s="76" t="s">
        <v>73</v>
      </c>
      <c r="F122" s="77">
        <v>1</v>
      </c>
      <c r="G122" s="182"/>
      <c r="H122" s="78">
        <f t="shared" si="32"/>
        <v>0</v>
      </c>
      <c r="I122" s="79">
        <v>18.600000000000001</v>
      </c>
      <c r="J122" s="80">
        <f t="shared" si="33"/>
        <v>0</v>
      </c>
    </row>
    <row r="123" spans="1:10" ht="16.2" thickBot="1" x14ac:dyDescent="0.35">
      <c r="A123" s="293"/>
      <c r="B123" s="41">
        <v>802937</v>
      </c>
      <c r="C123" s="127" t="s">
        <v>83</v>
      </c>
      <c r="D123" s="128"/>
      <c r="E123" s="43" t="s">
        <v>73</v>
      </c>
      <c r="F123" s="44">
        <v>1</v>
      </c>
      <c r="G123" s="182"/>
      <c r="H123" s="71">
        <f t="shared" si="32"/>
        <v>0</v>
      </c>
      <c r="I123" s="118">
        <v>18.100000000000001</v>
      </c>
      <c r="J123" s="131">
        <f t="shared" si="33"/>
        <v>0</v>
      </c>
    </row>
    <row r="124" spans="1:10" ht="16.2" thickBot="1" x14ac:dyDescent="0.35">
      <c r="A124" s="293"/>
      <c r="B124" s="74">
        <v>804507</v>
      </c>
      <c r="C124" s="234" t="s">
        <v>84</v>
      </c>
      <c r="D124" s="235"/>
      <c r="E124" s="76" t="s">
        <v>73</v>
      </c>
      <c r="F124" s="77">
        <v>1</v>
      </c>
      <c r="G124" s="182"/>
      <c r="H124" s="78">
        <f t="shared" si="32"/>
        <v>0</v>
      </c>
      <c r="I124" s="79">
        <v>20.8</v>
      </c>
      <c r="J124" s="80">
        <f t="shared" si="33"/>
        <v>0</v>
      </c>
    </row>
    <row r="125" spans="1:10" ht="16.2" thickBot="1" x14ac:dyDescent="0.35">
      <c r="A125" s="293"/>
      <c r="B125" s="41">
        <v>804618</v>
      </c>
      <c r="C125" s="127" t="s">
        <v>85</v>
      </c>
      <c r="D125" s="128"/>
      <c r="E125" s="43" t="s">
        <v>73</v>
      </c>
      <c r="F125" s="44">
        <v>1</v>
      </c>
      <c r="G125" s="182"/>
      <c r="H125" s="71">
        <f t="shared" si="32"/>
        <v>0</v>
      </c>
      <c r="I125" s="118">
        <v>23.5</v>
      </c>
      <c r="J125" s="131">
        <f t="shared" si="33"/>
        <v>0</v>
      </c>
    </row>
    <row r="126" spans="1:10" ht="16.2" thickBot="1" x14ac:dyDescent="0.35">
      <c r="A126" s="293"/>
      <c r="B126" s="74">
        <v>804621</v>
      </c>
      <c r="C126" s="234" t="s">
        <v>86</v>
      </c>
      <c r="D126" s="235"/>
      <c r="E126" s="76" t="s">
        <v>73</v>
      </c>
      <c r="F126" s="77">
        <v>1</v>
      </c>
      <c r="G126" s="182"/>
      <c r="H126" s="78">
        <f t="shared" si="32"/>
        <v>0</v>
      </c>
      <c r="I126" s="79">
        <v>29.35</v>
      </c>
      <c r="J126" s="80">
        <f t="shared" si="33"/>
        <v>0</v>
      </c>
    </row>
    <row r="127" spans="1:10" ht="16.2" thickBot="1" x14ac:dyDescent="0.35">
      <c r="A127" s="293"/>
      <c r="B127" s="41">
        <v>807478</v>
      </c>
      <c r="C127" s="282" t="s">
        <v>87</v>
      </c>
      <c r="D127" s="282"/>
      <c r="E127" s="43" t="s">
        <v>48</v>
      </c>
      <c r="F127" s="44">
        <v>24</v>
      </c>
      <c r="G127" s="182"/>
      <c r="H127" s="71">
        <f t="shared" si="32"/>
        <v>0</v>
      </c>
      <c r="I127" s="46">
        <v>2.9</v>
      </c>
      <c r="J127" s="47">
        <f t="shared" si="33"/>
        <v>0</v>
      </c>
    </row>
    <row r="128" spans="1:10" ht="16.2" thickBot="1" x14ac:dyDescent="0.35">
      <c r="A128" s="293"/>
      <c r="B128" s="74">
        <v>801401</v>
      </c>
      <c r="C128" s="234" t="s">
        <v>88</v>
      </c>
      <c r="D128" s="235"/>
      <c r="E128" s="76" t="s">
        <v>18</v>
      </c>
      <c r="F128" s="77">
        <v>1</v>
      </c>
      <c r="G128" s="182"/>
      <c r="H128" s="78">
        <f t="shared" si="32"/>
        <v>0</v>
      </c>
      <c r="I128" s="79">
        <v>22.6</v>
      </c>
      <c r="J128" s="80">
        <f t="shared" si="33"/>
        <v>0</v>
      </c>
    </row>
    <row r="129" spans="1:10" ht="16.2" thickBot="1" x14ac:dyDescent="0.35">
      <c r="A129" s="293"/>
      <c r="B129" s="41">
        <v>807007</v>
      </c>
      <c r="C129" s="127" t="s">
        <v>138</v>
      </c>
      <c r="D129" s="128"/>
      <c r="E129" s="43" t="s">
        <v>73</v>
      </c>
      <c r="F129" s="44">
        <v>1</v>
      </c>
      <c r="G129" s="182"/>
      <c r="H129" s="71">
        <f t="shared" si="32"/>
        <v>0</v>
      </c>
      <c r="I129" s="118">
        <v>27.2</v>
      </c>
      <c r="J129" s="131">
        <f t="shared" si="33"/>
        <v>0</v>
      </c>
    </row>
    <row r="130" spans="1:10" ht="16.2" thickBot="1" x14ac:dyDescent="0.35">
      <c r="A130" s="293"/>
      <c r="B130" s="74">
        <v>807267</v>
      </c>
      <c r="C130" s="234" t="s">
        <v>89</v>
      </c>
      <c r="D130" s="235"/>
      <c r="E130" s="76" t="s">
        <v>73</v>
      </c>
      <c r="F130" s="77">
        <v>1</v>
      </c>
      <c r="G130" s="182"/>
      <c r="H130" s="78">
        <f t="shared" si="32"/>
        <v>0</v>
      </c>
      <c r="I130" s="79">
        <v>24.6</v>
      </c>
      <c r="J130" s="80">
        <f t="shared" si="33"/>
        <v>0</v>
      </c>
    </row>
    <row r="131" spans="1:10" ht="16.2" thickBot="1" x14ac:dyDescent="0.35">
      <c r="A131" s="293"/>
      <c r="B131" s="41">
        <v>807307</v>
      </c>
      <c r="C131" s="127" t="s">
        <v>90</v>
      </c>
      <c r="D131" s="128"/>
      <c r="E131" s="43" t="s">
        <v>73</v>
      </c>
      <c r="F131" s="44">
        <v>1</v>
      </c>
      <c r="G131" s="182"/>
      <c r="H131" s="71">
        <f t="shared" si="32"/>
        <v>0</v>
      </c>
      <c r="I131" s="118">
        <v>18.899999999999999</v>
      </c>
      <c r="J131" s="131">
        <f t="shared" si="33"/>
        <v>0</v>
      </c>
    </row>
    <row r="132" spans="1:10" x14ac:dyDescent="0.3">
      <c r="A132" s="293"/>
      <c r="B132" s="74">
        <v>807337</v>
      </c>
      <c r="C132" s="234" t="s">
        <v>139</v>
      </c>
      <c r="D132" s="235"/>
      <c r="E132" s="76" t="s">
        <v>73</v>
      </c>
      <c r="F132" s="77">
        <v>1</v>
      </c>
      <c r="G132" s="182"/>
      <c r="H132" s="78">
        <f t="shared" si="32"/>
        <v>0</v>
      </c>
      <c r="I132" s="79">
        <v>16.45</v>
      </c>
      <c r="J132" s="80">
        <f t="shared" si="33"/>
        <v>0</v>
      </c>
    </row>
    <row r="133" spans="1:10" ht="16.2" thickBot="1" x14ac:dyDescent="0.35">
      <c r="A133" s="246"/>
      <c r="B133" s="41">
        <v>807341</v>
      </c>
      <c r="C133" s="42" t="s">
        <v>140</v>
      </c>
      <c r="D133" s="48"/>
      <c r="E133" s="43" t="s">
        <v>73</v>
      </c>
      <c r="F133" s="44">
        <v>1</v>
      </c>
      <c r="G133" s="182"/>
      <c r="H133" s="71">
        <f t="shared" si="32"/>
        <v>0</v>
      </c>
      <c r="I133" s="118">
        <v>17.899999999999999</v>
      </c>
      <c r="J133" s="131">
        <f t="shared" si="33"/>
        <v>0</v>
      </c>
    </row>
    <row r="134" spans="1:10" x14ac:dyDescent="0.3">
      <c r="A134" s="293" t="s">
        <v>121</v>
      </c>
      <c r="B134" s="74">
        <v>807317</v>
      </c>
      <c r="C134" s="234" t="s">
        <v>141</v>
      </c>
      <c r="D134" s="235"/>
      <c r="E134" s="76" t="s">
        <v>73</v>
      </c>
      <c r="F134" s="77">
        <v>1</v>
      </c>
      <c r="G134" s="182"/>
      <c r="H134" s="78">
        <f t="shared" si="32"/>
        <v>0</v>
      </c>
      <c r="I134" s="79">
        <v>15.5</v>
      </c>
      <c r="J134" s="80">
        <f t="shared" si="33"/>
        <v>0</v>
      </c>
    </row>
    <row r="135" spans="1:10" ht="15.45" customHeight="1" x14ac:dyDescent="0.3">
      <c r="A135" s="305"/>
      <c r="B135" s="41">
        <v>807487</v>
      </c>
      <c r="C135" s="127" t="s">
        <v>142</v>
      </c>
      <c r="D135" s="128"/>
      <c r="E135" s="43" t="s">
        <v>73</v>
      </c>
      <c r="F135" s="44">
        <v>1</v>
      </c>
      <c r="G135" s="182"/>
      <c r="H135" s="71">
        <f t="shared" si="32"/>
        <v>0</v>
      </c>
      <c r="I135" s="118">
        <v>19.05</v>
      </c>
      <c r="J135" s="131">
        <f t="shared" si="33"/>
        <v>0</v>
      </c>
    </row>
    <row r="136" spans="1:10" x14ac:dyDescent="0.3">
      <c r="A136" s="305"/>
      <c r="B136" s="74">
        <v>808007</v>
      </c>
      <c r="C136" s="234" t="s">
        <v>143</v>
      </c>
      <c r="D136" s="235"/>
      <c r="E136" s="76" t="s">
        <v>73</v>
      </c>
      <c r="F136" s="77">
        <v>1</v>
      </c>
      <c r="G136" s="182"/>
      <c r="H136" s="78">
        <f t="shared" si="32"/>
        <v>0</v>
      </c>
      <c r="I136" s="79">
        <v>23.2</v>
      </c>
      <c r="J136" s="80">
        <f t="shared" si="33"/>
        <v>0</v>
      </c>
    </row>
    <row r="137" spans="1:10" x14ac:dyDescent="0.3">
      <c r="A137" s="305"/>
      <c r="B137" s="41">
        <v>808117</v>
      </c>
      <c r="C137" s="127" t="s">
        <v>144</v>
      </c>
      <c r="D137" s="128"/>
      <c r="E137" s="43" t="s">
        <v>73</v>
      </c>
      <c r="F137" s="44">
        <v>1</v>
      </c>
      <c r="G137" s="182"/>
      <c r="H137" s="71">
        <f t="shared" si="32"/>
        <v>0</v>
      </c>
      <c r="I137" s="118">
        <v>24</v>
      </c>
      <c r="J137" s="131">
        <f t="shared" si="33"/>
        <v>0</v>
      </c>
    </row>
    <row r="138" spans="1:10" x14ac:dyDescent="0.3">
      <c r="A138" s="305"/>
      <c r="B138" s="74">
        <v>808477</v>
      </c>
      <c r="C138" s="234" t="s">
        <v>145</v>
      </c>
      <c r="D138" s="235"/>
      <c r="E138" s="76" t="s">
        <v>73</v>
      </c>
      <c r="F138" s="77">
        <v>1</v>
      </c>
      <c r="G138" s="182"/>
      <c r="H138" s="78">
        <f t="shared" si="32"/>
        <v>0</v>
      </c>
      <c r="I138" s="236">
        <v>29.05</v>
      </c>
      <c r="J138" s="80">
        <f t="shared" si="33"/>
        <v>0</v>
      </c>
    </row>
    <row r="139" spans="1:10" x14ac:dyDescent="0.3">
      <c r="A139" s="305"/>
      <c r="B139" s="41">
        <v>808457</v>
      </c>
      <c r="C139" s="127" t="s">
        <v>146</v>
      </c>
      <c r="D139" s="128"/>
      <c r="E139" s="43" t="s">
        <v>73</v>
      </c>
      <c r="F139" s="44">
        <v>1</v>
      </c>
      <c r="G139" s="182"/>
      <c r="H139" s="71">
        <f t="shared" si="32"/>
        <v>0</v>
      </c>
      <c r="I139" s="132">
        <v>21.8</v>
      </c>
      <c r="J139" s="131">
        <f t="shared" si="33"/>
        <v>0</v>
      </c>
    </row>
    <row r="140" spans="1:10" x14ac:dyDescent="0.3">
      <c r="A140" s="305"/>
      <c r="B140" s="74">
        <v>808507</v>
      </c>
      <c r="C140" s="234" t="s">
        <v>147</v>
      </c>
      <c r="D140" s="235"/>
      <c r="E140" s="76" t="s">
        <v>73</v>
      </c>
      <c r="F140" s="77">
        <v>1</v>
      </c>
      <c r="G140" s="182"/>
      <c r="H140" s="78">
        <f t="shared" si="32"/>
        <v>0</v>
      </c>
      <c r="I140" s="236">
        <v>21.8</v>
      </c>
      <c r="J140" s="80">
        <f t="shared" si="33"/>
        <v>0</v>
      </c>
    </row>
    <row r="141" spans="1:10" ht="16.2" thickBot="1" x14ac:dyDescent="0.35">
      <c r="A141" s="306"/>
      <c r="B141" s="133">
        <v>805707</v>
      </c>
      <c r="C141" s="134" t="s">
        <v>148</v>
      </c>
      <c r="D141" s="135"/>
      <c r="E141" s="136" t="s">
        <v>73</v>
      </c>
      <c r="F141" s="137">
        <v>1</v>
      </c>
      <c r="G141" s="187"/>
      <c r="H141" s="138">
        <f t="shared" si="32"/>
        <v>0</v>
      </c>
      <c r="I141" s="139">
        <v>40.549999999999997</v>
      </c>
      <c r="J141" s="130">
        <f t="shared" si="33"/>
        <v>0</v>
      </c>
    </row>
    <row r="142" spans="1:10" ht="7.05" customHeight="1" thickTop="1" x14ac:dyDescent="0.3">
      <c r="A142" s="229"/>
      <c r="B142" s="255"/>
      <c r="C142" s="256"/>
      <c r="D142" s="257"/>
      <c r="E142" s="258"/>
      <c r="F142" s="259"/>
      <c r="G142" s="260"/>
      <c r="H142" s="261"/>
      <c r="I142" s="262"/>
      <c r="J142" s="263"/>
    </row>
    <row r="143" spans="1:10" x14ac:dyDescent="0.3">
      <c r="A143" s="230"/>
      <c r="B143" s="124"/>
      <c r="C143" s="253" t="s">
        <v>91</v>
      </c>
      <c r="D143" s="253"/>
      <c r="E143" s="12"/>
      <c r="F143" s="13"/>
      <c r="G143" s="254"/>
      <c r="H143" s="14"/>
      <c r="I143" s="15"/>
      <c r="J143" s="33">
        <f>SUM(J20:J141)</f>
        <v>0</v>
      </c>
    </row>
    <row r="144" spans="1:10" ht="16.2" thickBot="1" x14ac:dyDescent="0.35">
      <c r="A144" s="231"/>
      <c r="B144" s="31"/>
      <c r="C144" s="16"/>
      <c r="D144" s="17"/>
      <c r="E144" s="5"/>
      <c r="F144" s="6"/>
      <c r="G144" s="7"/>
      <c r="H144" s="9"/>
      <c r="I144" s="8"/>
      <c r="J144" s="36" t="s">
        <v>109</v>
      </c>
    </row>
    <row r="145" spans="1:10" ht="16.2" thickBot="1" x14ac:dyDescent="0.35">
      <c r="A145" s="296" t="s">
        <v>113</v>
      </c>
      <c r="B145" s="97"/>
      <c r="C145" s="284" t="s">
        <v>114</v>
      </c>
      <c r="D145" s="284"/>
      <c r="E145" s="98"/>
      <c r="F145" s="99"/>
      <c r="G145" s="100"/>
      <c r="H145" s="101"/>
      <c r="I145" s="102"/>
      <c r="J145" s="103"/>
    </row>
    <row r="146" spans="1:10" ht="16.2" thickBot="1" x14ac:dyDescent="0.35">
      <c r="A146" s="296"/>
      <c r="B146" s="119">
        <v>950</v>
      </c>
      <c r="C146" s="64" t="s">
        <v>92</v>
      </c>
      <c r="D146" s="129"/>
      <c r="E146" s="65"/>
      <c r="F146" s="66">
        <v>1</v>
      </c>
      <c r="G146" s="184"/>
      <c r="H146" s="67">
        <v>0</v>
      </c>
      <c r="I146" s="68">
        <v>60</v>
      </c>
      <c r="J146" s="69">
        <f t="shared" ref="J146:J149" si="34">SUM(H146*I146)</f>
        <v>0</v>
      </c>
    </row>
    <row r="147" spans="1:10" ht="16.2" thickBot="1" x14ac:dyDescent="0.35">
      <c r="A147" s="296"/>
      <c r="B147" s="89">
        <v>850002</v>
      </c>
      <c r="C147" s="75" t="s">
        <v>93</v>
      </c>
      <c r="D147" s="81"/>
      <c r="E147" s="76"/>
      <c r="F147" s="77">
        <v>1</v>
      </c>
      <c r="G147" s="182"/>
      <c r="H147" s="78">
        <v>0</v>
      </c>
      <c r="I147" s="79">
        <v>75</v>
      </c>
      <c r="J147" s="80">
        <f t="shared" si="34"/>
        <v>0</v>
      </c>
    </row>
    <row r="148" spans="1:10" ht="16.2" thickBot="1" x14ac:dyDescent="0.35">
      <c r="A148" s="296"/>
      <c r="B148" s="111">
        <v>850010</v>
      </c>
      <c r="C148" s="42" t="s">
        <v>98</v>
      </c>
      <c r="D148" s="48"/>
      <c r="E148" s="43"/>
      <c r="F148" s="44">
        <v>1</v>
      </c>
      <c r="G148" s="182"/>
      <c r="H148" s="71">
        <v>0</v>
      </c>
      <c r="I148" s="46">
        <v>50</v>
      </c>
      <c r="J148" s="47">
        <f t="shared" si="34"/>
        <v>0</v>
      </c>
    </row>
    <row r="149" spans="1:10" ht="16.2" thickBot="1" x14ac:dyDescent="0.35">
      <c r="A149" s="296"/>
      <c r="B149" s="89">
        <v>850003</v>
      </c>
      <c r="C149" s="75" t="s">
        <v>94</v>
      </c>
      <c r="D149" s="81"/>
      <c r="E149" s="76"/>
      <c r="F149" s="77">
        <v>1</v>
      </c>
      <c r="G149" s="182"/>
      <c r="H149" s="78">
        <v>0</v>
      </c>
      <c r="I149" s="79">
        <v>50</v>
      </c>
      <c r="J149" s="80">
        <f t="shared" si="34"/>
        <v>0</v>
      </c>
    </row>
    <row r="150" spans="1:10" ht="16.2" thickBot="1" x14ac:dyDescent="0.35">
      <c r="A150" s="296"/>
      <c r="B150" s="111">
        <v>850000</v>
      </c>
      <c r="C150" s="42" t="s">
        <v>95</v>
      </c>
      <c r="D150" s="48"/>
      <c r="E150" s="43"/>
      <c r="F150" s="44">
        <v>1</v>
      </c>
      <c r="G150" s="182"/>
      <c r="H150" s="71">
        <f t="shared" ref="H150:H151" si="35">(F150*G150)</f>
        <v>0</v>
      </c>
      <c r="I150" s="46">
        <v>300</v>
      </c>
      <c r="J150" s="47">
        <f t="shared" ref="J150:J154" si="36">SUM(H150*I150)</f>
        <v>0</v>
      </c>
    </row>
    <row r="151" spans="1:10" ht="16.2" thickBot="1" x14ac:dyDescent="0.35">
      <c r="A151" s="296"/>
      <c r="B151" s="89">
        <v>850004</v>
      </c>
      <c r="C151" s="75" t="s">
        <v>96</v>
      </c>
      <c r="D151" s="81"/>
      <c r="E151" s="76"/>
      <c r="F151" s="77">
        <v>1</v>
      </c>
      <c r="G151" s="182"/>
      <c r="H151" s="78">
        <f t="shared" si="35"/>
        <v>0</v>
      </c>
      <c r="I151" s="79">
        <v>450</v>
      </c>
      <c r="J151" s="80">
        <f t="shared" si="36"/>
        <v>0</v>
      </c>
    </row>
    <row r="152" spans="1:10" ht="16.2" thickBot="1" x14ac:dyDescent="0.35">
      <c r="A152" s="296"/>
      <c r="B152" s="111">
        <v>850004</v>
      </c>
      <c r="C152" s="42" t="s">
        <v>187</v>
      </c>
      <c r="D152" s="48"/>
      <c r="E152" s="43"/>
      <c r="F152" s="44">
        <v>1</v>
      </c>
      <c r="G152" s="182"/>
      <c r="H152" s="71">
        <f t="shared" ref="H152" si="37">(F152*G152)</f>
        <v>0</v>
      </c>
      <c r="I152" s="46">
        <v>450</v>
      </c>
      <c r="J152" s="47">
        <f t="shared" ref="J152" si="38">SUM(H152*I152)</f>
        <v>0</v>
      </c>
    </row>
    <row r="153" spans="1:10" ht="16.2" thickBot="1" x14ac:dyDescent="0.35">
      <c r="A153" s="296"/>
      <c r="B153" s="89">
        <v>850006</v>
      </c>
      <c r="C153" s="75" t="s">
        <v>97</v>
      </c>
      <c r="D153" s="81"/>
      <c r="E153" s="76"/>
      <c r="F153" s="77">
        <v>1</v>
      </c>
      <c r="G153" s="182"/>
      <c r="H153" s="78">
        <v>0</v>
      </c>
      <c r="I153" s="79">
        <v>30</v>
      </c>
      <c r="J153" s="80">
        <f t="shared" si="36"/>
        <v>0</v>
      </c>
    </row>
    <row r="154" spans="1:10" ht="16.2" thickBot="1" x14ac:dyDescent="0.35">
      <c r="A154" s="296"/>
      <c r="B154" s="124">
        <v>850001</v>
      </c>
      <c r="C154" s="10" t="s">
        <v>99</v>
      </c>
      <c r="D154" s="11"/>
      <c r="E154" s="12"/>
      <c r="F154" s="13">
        <v>1</v>
      </c>
      <c r="G154" s="185"/>
      <c r="H154" s="14">
        <v>0</v>
      </c>
      <c r="I154" s="15">
        <v>50</v>
      </c>
      <c r="J154" s="30">
        <f t="shared" si="36"/>
        <v>0</v>
      </c>
    </row>
    <row r="155" spans="1:10" ht="16.2" thickBot="1" x14ac:dyDescent="0.35">
      <c r="A155" s="296"/>
      <c r="B155" s="97"/>
      <c r="C155" s="284" t="s">
        <v>175</v>
      </c>
      <c r="D155" s="284"/>
      <c r="E155" s="98"/>
      <c r="F155" s="99"/>
      <c r="G155" s="100"/>
      <c r="H155" s="101"/>
      <c r="I155" s="102"/>
      <c r="J155" s="103"/>
    </row>
    <row r="156" spans="1:10" ht="16.2" thickBot="1" x14ac:dyDescent="0.35">
      <c r="A156" s="296"/>
      <c r="B156" s="119"/>
      <c r="C156" s="122" t="s">
        <v>191</v>
      </c>
      <c r="D156" s="122"/>
      <c r="E156" s="278"/>
      <c r="F156" s="66">
        <v>1</v>
      </c>
      <c r="G156" s="184"/>
      <c r="H156" s="67">
        <f t="shared" ref="H156:H163" si="39">(F156*G156)</f>
        <v>0</v>
      </c>
      <c r="I156" s="68">
        <v>3</v>
      </c>
      <c r="J156" s="69">
        <f t="shared" ref="J156:J163" si="40">SUM(H156*I156)</f>
        <v>0</v>
      </c>
    </row>
    <row r="157" spans="1:10" ht="16.2" thickBot="1" x14ac:dyDescent="0.35">
      <c r="A157" s="296"/>
      <c r="B157" s="89"/>
      <c r="C157" s="75" t="s">
        <v>101</v>
      </c>
      <c r="D157" s="81"/>
      <c r="E157" s="76"/>
      <c r="F157" s="77">
        <v>1</v>
      </c>
      <c r="G157" s="182"/>
      <c r="H157" s="78">
        <f t="shared" si="39"/>
        <v>0</v>
      </c>
      <c r="I157" s="79">
        <v>10</v>
      </c>
      <c r="J157" s="80">
        <f>SUM(H157*I157)</f>
        <v>0</v>
      </c>
    </row>
    <row r="158" spans="1:10" ht="16.2" thickBot="1" x14ac:dyDescent="0.35">
      <c r="A158" s="296"/>
      <c r="B158" s="89"/>
      <c r="C158" s="75" t="s">
        <v>192</v>
      </c>
      <c r="D158" s="81"/>
      <c r="E158" s="76"/>
      <c r="F158" s="77">
        <v>1</v>
      </c>
      <c r="G158" s="182"/>
      <c r="H158" s="78">
        <f>F158*G158</f>
        <v>0</v>
      </c>
      <c r="I158" s="79">
        <v>50</v>
      </c>
      <c r="J158" s="80">
        <f>H158*I158</f>
        <v>0</v>
      </c>
    </row>
    <row r="159" spans="1:10" ht="16.2" thickBot="1" x14ac:dyDescent="0.35">
      <c r="A159" s="296"/>
      <c r="B159" s="111">
        <v>999988</v>
      </c>
      <c r="C159" s="42" t="s">
        <v>102</v>
      </c>
      <c r="D159" s="48"/>
      <c r="E159" s="43" t="s">
        <v>103</v>
      </c>
      <c r="F159" s="44">
        <v>1</v>
      </c>
      <c r="G159" s="182"/>
      <c r="H159" s="71">
        <f t="shared" si="39"/>
        <v>0</v>
      </c>
      <c r="I159" s="46">
        <v>10</v>
      </c>
      <c r="J159" s="47">
        <f t="shared" si="40"/>
        <v>0</v>
      </c>
    </row>
    <row r="160" spans="1:10" ht="16.2" thickBot="1" x14ac:dyDescent="0.35">
      <c r="A160" s="296"/>
      <c r="B160" s="89">
        <v>50559</v>
      </c>
      <c r="C160" s="75" t="s">
        <v>104</v>
      </c>
      <c r="D160" s="81"/>
      <c r="E160" s="76" t="s">
        <v>105</v>
      </c>
      <c r="F160" s="77">
        <v>1</v>
      </c>
      <c r="G160" s="182"/>
      <c r="H160" s="78">
        <f t="shared" si="39"/>
        <v>0</v>
      </c>
      <c r="I160" s="79">
        <v>3</v>
      </c>
      <c r="J160" s="80">
        <f t="shared" si="40"/>
        <v>0</v>
      </c>
    </row>
    <row r="161" spans="1:10" ht="25.05" customHeight="1" thickBot="1" x14ac:dyDescent="0.35">
      <c r="A161" s="296"/>
      <c r="B161" s="277">
        <v>999984</v>
      </c>
      <c r="C161" s="307" t="s">
        <v>190</v>
      </c>
      <c r="D161" s="308"/>
      <c r="E161" s="43" t="s">
        <v>189</v>
      </c>
      <c r="F161" s="44">
        <v>1</v>
      </c>
      <c r="G161" s="182"/>
      <c r="H161" s="71">
        <f t="shared" si="39"/>
        <v>0</v>
      </c>
      <c r="I161" s="46">
        <v>25</v>
      </c>
      <c r="J161" s="47">
        <f t="shared" si="40"/>
        <v>0</v>
      </c>
    </row>
    <row r="162" spans="1:10" ht="16.2" thickBot="1" x14ac:dyDescent="0.35">
      <c r="A162" s="296"/>
      <c r="B162" s="89"/>
      <c r="C162" s="75" t="s">
        <v>107</v>
      </c>
      <c r="D162" s="81"/>
      <c r="E162" s="76" t="s">
        <v>100</v>
      </c>
      <c r="F162" s="77"/>
      <c r="G162" s="182"/>
      <c r="H162" s="78"/>
      <c r="I162" s="79"/>
      <c r="J162" s="80"/>
    </row>
    <row r="163" spans="1:10" ht="16.2" thickBot="1" x14ac:dyDescent="0.35">
      <c r="A163" s="296"/>
      <c r="B163" s="237">
        <v>29700</v>
      </c>
      <c r="C163" s="134" t="s">
        <v>106</v>
      </c>
      <c r="D163" s="135"/>
      <c r="E163" s="276" t="s">
        <v>188</v>
      </c>
      <c r="F163" s="137">
        <v>1</v>
      </c>
      <c r="G163" s="187"/>
      <c r="H163" s="138">
        <f t="shared" si="39"/>
        <v>0</v>
      </c>
      <c r="I163" s="188">
        <v>55</v>
      </c>
      <c r="J163" s="69">
        <f t="shared" si="40"/>
        <v>0</v>
      </c>
    </row>
    <row r="164" spans="1:10" ht="22.95" customHeight="1" thickTop="1" thickBot="1" x14ac:dyDescent="0.35">
      <c r="A164" s="294"/>
      <c r="B164" s="149"/>
      <c r="C164" s="299" t="s">
        <v>115</v>
      </c>
      <c r="D164" s="299"/>
      <c r="E164" s="140"/>
      <c r="F164" s="141"/>
      <c r="G164" s="142"/>
      <c r="H164" s="143"/>
      <c r="I164" s="150"/>
      <c r="J164" s="160">
        <f>SUM(J143:J163)</f>
        <v>0</v>
      </c>
    </row>
    <row r="165" spans="1:10" ht="16.2" thickBot="1" x14ac:dyDescent="0.35">
      <c r="A165" s="294"/>
      <c r="B165" s="31"/>
      <c r="C165" s="3"/>
      <c r="D165" s="4"/>
      <c r="E165" s="5"/>
      <c r="F165" s="6"/>
      <c r="G165" s="7"/>
      <c r="H165" s="9"/>
      <c r="I165" s="18"/>
      <c r="J165" s="161" t="s">
        <v>109</v>
      </c>
    </row>
    <row r="166" spans="1:10" ht="21.6" customHeight="1" thickBot="1" x14ac:dyDescent="0.35">
      <c r="A166" s="294"/>
      <c r="B166" s="34"/>
      <c r="C166" s="3"/>
      <c r="D166" s="4"/>
      <c r="E166" s="5"/>
      <c r="F166" s="6"/>
      <c r="G166" s="7"/>
      <c r="H166" s="9"/>
      <c r="I166" s="18"/>
      <c r="J166" s="30"/>
    </row>
    <row r="167" spans="1:10" ht="16.2" thickBot="1" x14ac:dyDescent="0.35">
      <c r="A167" s="294"/>
      <c r="B167" s="34" t="s">
        <v>108</v>
      </c>
      <c r="C167" s="3"/>
      <c r="D167" s="4"/>
      <c r="E167" s="5"/>
      <c r="F167" s="6"/>
      <c r="G167" s="7"/>
      <c r="H167" s="9"/>
      <c r="I167" s="18"/>
      <c r="J167" s="30"/>
    </row>
    <row r="168" spans="1:10" ht="16.2" thickBot="1" x14ac:dyDescent="0.35">
      <c r="A168" s="295"/>
      <c r="B168" s="34" t="s">
        <v>110</v>
      </c>
      <c r="C168" s="3"/>
      <c r="D168" s="4"/>
      <c r="E168" s="5"/>
      <c r="F168" s="6"/>
      <c r="G168" s="7"/>
      <c r="H168" s="9"/>
      <c r="I168" s="18"/>
      <c r="J168" s="32"/>
    </row>
    <row r="169" spans="1:10" x14ac:dyDescent="0.3">
      <c r="A169" s="244"/>
      <c r="B169" s="304" t="s">
        <v>176</v>
      </c>
      <c r="C169" s="304"/>
      <c r="D169" s="304"/>
      <c r="E169" s="304"/>
      <c r="F169" s="304"/>
      <c r="G169" s="304"/>
      <c r="H169" s="304"/>
      <c r="I169" s="304"/>
      <c r="J169" s="145"/>
    </row>
    <row r="170" spans="1:10" x14ac:dyDescent="0.3">
      <c r="A170" s="245"/>
      <c r="B170" s="302" t="s">
        <v>186</v>
      </c>
      <c r="C170" s="303"/>
      <c r="D170" s="303"/>
      <c r="E170" s="303"/>
      <c r="F170" s="303"/>
      <c r="G170" s="303"/>
      <c r="H170" s="303"/>
      <c r="I170" s="303"/>
      <c r="J170" s="238"/>
    </row>
    <row r="171" spans="1:10" ht="12.45" customHeight="1" x14ac:dyDescent="0.3">
      <c r="A171" s="300"/>
      <c r="B171" s="301"/>
      <c r="C171" s="239"/>
      <c r="D171" s="239"/>
      <c r="E171" s="240"/>
      <c r="F171" s="241"/>
      <c r="G171" s="144"/>
      <c r="H171" s="242"/>
      <c r="I171" s="243"/>
      <c r="J171" s="145"/>
    </row>
    <row r="172" spans="1:10" ht="17.55" customHeight="1" x14ac:dyDescent="0.3">
      <c r="A172" s="147"/>
      <c r="B172" s="151" t="s">
        <v>116</v>
      </c>
      <c r="C172" s="152"/>
      <c r="D172" s="152"/>
      <c r="E172" s="153"/>
      <c r="F172" s="154"/>
      <c r="G172" s="155"/>
      <c r="H172" s="156"/>
      <c r="I172" s="157"/>
      <c r="J172" s="146"/>
    </row>
    <row r="173" spans="1:10" ht="12.45" customHeight="1" x14ac:dyDescent="0.3">
      <c r="A173" s="147"/>
      <c r="B173" s="158"/>
      <c r="C173" s="19"/>
      <c r="D173" s="19"/>
      <c r="E173" s="20"/>
      <c r="F173" s="21"/>
      <c r="G173" s="22"/>
      <c r="H173" s="23"/>
      <c r="I173" s="159"/>
      <c r="J173" s="146"/>
    </row>
    <row r="174" spans="1:10" ht="10.050000000000001" customHeight="1" x14ac:dyDescent="0.3">
      <c r="A174" s="300"/>
      <c r="B174" s="301"/>
      <c r="C174" s="190"/>
      <c r="D174" s="190"/>
      <c r="E174" s="191"/>
      <c r="F174" s="192"/>
      <c r="G174" s="144"/>
      <c r="H174" s="193"/>
      <c r="I174" s="194"/>
      <c r="J174" s="146"/>
    </row>
    <row r="175" spans="1:10" ht="13.5" customHeight="1" x14ac:dyDescent="0.3">
      <c r="A175" s="201"/>
      <c r="B175" s="202" t="s">
        <v>167</v>
      </c>
      <c r="C175" s="202"/>
      <c r="D175" s="202"/>
      <c r="E175" s="202"/>
      <c r="F175" s="202"/>
      <c r="G175" s="202"/>
      <c r="H175" s="202"/>
      <c r="I175" s="202"/>
      <c r="J175" s="203"/>
    </row>
    <row r="176" spans="1:10" ht="13.05" customHeight="1" x14ac:dyDescent="0.3">
      <c r="A176" s="148"/>
      <c r="B176" s="205" t="s">
        <v>168</v>
      </c>
      <c r="C176" s="205"/>
      <c r="D176" s="205"/>
      <c r="E176" s="206"/>
      <c r="F176" s="206"/>
      <c r="G176" s="206"/>
      <c r="H176" s="206"/>
      <c r="I176" s="206"/>
      <c r="J176" s="35"/>
    </row>
    <row r="177" spans="1:10" ht="12" customHeight="1" x14ac:dyDescent="0.3">
      <c r="A177" s="204"/>
      <c r="B177" s="252" t="s">
        <v>149</v>
      </c>
      <c r="C177" s="252"/>
      <c r="D177" s="37"/>
      <c r="E177" s="37"/>
      <c r="F177" s="206"/>
      <c r="G177" s="206"/>
      <c r="H177" s="206"/>
      <c r="I177" s="206"/>
      <c r="J177" s="35"/>
    </row>
    <row r="178" spans="1:10" ht="24" customHeight="1" x14ac:dyDescent="0.3">
      <c r="A178" s="287" t="s">
        <v>122</v>
      </c>
      <c r="B178" s="288"/>
      <c r="C178" s="288"/>
      <c r="D178" s="288"/>
      <c r="E178" s="288"/>
      <c r="F178" s="291" t="s">
        <v>123</v>
      </c>
      <c r="G178" s="291"/>
      <c r="H178" s="291"/>
      <c r="I178" s="291"/>
      <c r="J178" s="292"/>
    </row>
    <row r="179" spans="1:10" ht="16.2" thickBot="1" x14ac:dyDescent="0.35">
      <c r="A179" s="289"/>
      <c r="B179" s="290"/>
      <c r="C179" s="195"/>
      <c r="D179" s="195"/>
      <c r="E179" s="195"/>
      <c r="F179" s="196"/>
      <c r="G179" s="197"/>
      <c r="H179" s="198"/>
      <c r="I179" s="199"/>
      <c r="J179" s="200"/>
    </row>
    <row r="180" spans="1:10" ht="24" customHeight="1" x14ac:dyDescent="0.3">
      <c r="A180" s="179"/>
      <c r="B180" s="175"/>
      <c r="C180" s="176"/>
      <c r="D180" s="176"/>
      <c r="E180" s="176"/>
      <c r="F180" s="177"/>
      <c r="G180" s="178"/>
      <c r="H180" s="179"/>
      <c r="I180" s="179"/>
      <c r="J180" s="179"/>
    </row>
    <row r="181" spans="1:10" ht="10.95" customHeight="1" x14ac:dyDescent="0.3"/>
  </sheetData>
  <mergeCells count="122">
    <mergeCell ref="A78:A88"/>
    <mergeCell ref="A89:A100"/>
    <mergeCell ref="C5:D5"/>
    <mergeCell ref="G9:J9"/>
    <mergeCell ref="C10:D10"/>
    <mergeCell ref="G10:J10"/>
    <mergeCell ref="C9:D9"/>
    <mergeCell ref="F8:J8"/>
    <mergeCell ref="C51:D51"/>
    <mergeCell ref="C33:D33"/>
    <mergeCell ref="C37:D37"/>
    <mergeCell ref="C38:D38"/>
    <mergeCell ref="C39:D39"/>
    <mergeCell ref="C40:D40"/>
    <mergeCell ref="C41:D41"/>
    <mergeCell ref="C43:D43"/>
    <mergeCell ref="C44:D44"/>
    <mergeCell ref="C45:D45"/>
    <mergeCell ref="C46:D46"/>
    <mergeCell ref="C49:D49"/>
    <mergeCell ref="C35:D35"/>
    <mergeCell ref="C36:D36"/>
    <mergeCell ref="C34:D34"/>
    <mergeCell ref="C87:D87"/>
    <mergeCell ref="C4:D4"/>
    <mergeCell ref="C15:D15"/>
    <mergeCell ref="C6:D6"/>
    <mergeCell ref="B17:B18"/>
    <mergeCell ref="C17:D18"/>
    <mergeCell ref="E17:E18"/>
    <mergeCell ref="G17:H17"/>
    <mergeCell ref="J17:J18"/>
    <mergeCell ref="A15:B15"/>
    <mergeCell ref="C11:D11"/>
    <mergeCell ref="G12:J12"/>
    <mergeCell ref="C12:D12"/>
    <mergeCell ref="C13:D13"/>
    <mergeCell ref="C81:D81"/>
    <mergeCell ref="C82:D82"/>
    <mergeCell ref="C84:D84"/>
    <mergeCell ref="C86:D86"/>
    <mergeCell ref="C89:D89"/>
    <mergeCell ref="C106:D106"/>
    <mergeCell ref="C75:D75"/>
    <mergeCell ref="C76:D76"/>
    <mergeCell ref="C78:D78"/>
    <mergeCell ref="C79:D79"/>
    <mergeCell ref="C80:D80"/>
    <mergeCell ref="C90:D90"/>
    <mergeCell ref="C91:D91"/>
    <mergeCell ref="C88:D88"/>
    <mergeCell ref="A44:A57"/>
    <mergeCell ref="A59:A68"/>
    <mergeCell ref="A69:A72"/>
    <mergeCell ref="A73:A77"/>
    <mergeCell ref="C58:D58"/>
    <mergeCell ref="C70:D70"/>
    <mergeCell ref="C71:D71"/>
    <mergeCell ref="C73:D73"/>
    <mergeCell ref="C74:D74"/>
    <mergeCell ref="C69:D69"/>
    <mergeCell ref="C56:D56"/>
    <mergeCell ref="C59:D59"/>
    <mergeCell ref="C60:D60"/>
    <mergeCell ref="C61:D61"/>
    <mergeCell ref="C62:D62"/>
    <mergeCell ref="C64:D64"/>
    <mergeCell ref="C65:D65"/>
    <mergeCell ref="C67:D67"/>
    <mergeCell ref="C57:D57"/>
    <mergeCell ref="A19:A43"/>
    <mergeCell ref="A17:A18"/>
    <mergeCell ref="A1:J1"/>
    <mergeCell ref="A3:J3"/>
    <mergeCell ref="A2:J2"/>
    <mergeCell ref="A4:B4"/>
    <mergeCell ref="A5:B5"/>
    <mergeCell ref="A7:B7"/>
    <mergeCell ref="A9:B9"/>
    <mergeCell ref="A10:B10"/>
    <mergeCell ref="A11:B11"/>
    <mergeCell ref="A12:B12"/>
    <mergeCell ref="A13:B13"/>
    <mergeCell ref="A14:B14"/>
    <mergeCell ref="A6:B6"/>
    <mergeCell ref="C20:D20"/>
    <mergeCell ref="C21:D21"/>
    <mergeCell ref="C22:D22"/>
    <mergeCell ref="C28:D28"/>
    <mergeCell ref="C32:D32"/>
    <mergeCell ref="C23:D23"/>
    <mergeCell ref="C24:D24"/>
    <mergeCell ref="C30:D30"/>
    <mergeCell ref="C31:D31"/>
    <mergeCell ref="A178:E178"/>
    <mergeCell ref="A179:B179"/>
    <mergeCell ref="F178:J178"/>
    <mergeCell ref="A112:A132"/>
    <mergeCell ref="A164:A168"/>
    <mergeCell ref="A145:A163"/>
    <mergeCell ref="A106:A111"/>
    <mergeCell ref="C145:D145"/>
    <mergeCell ref="C155:D155"/>
    <mergeCell ref="C127:D127"/>
    <mergeCell ref="C164:D164"/>
    <mergeCell ref="A171:B171"/>
    <mergeCell ref="A174:B174"/>
    <mergeCell ref="B170:I170"/>
    <mergeCell ref="B169:I169"/>
    <mergeCell ref="A134:A141"/>
    <mergeCell ref="C161:D161"/>
    <mergeCell ref="A101:A105"/>
    <mergeCell ref="C104:D104"/>
    <mergeCell ref="C105:D105"/>
    <mergeCell ref="C93:D93"/>
    <mergeCell ref="C96:D96"/>
    <mergeCell ref="C97:D97"/>
    <mergeCell ref="C98:D98"/>
    <mergeCell ref="C102:D102"/>
    <mergeCell ref="C112:D112"/>
    <mergeCell ref="C99:D99"/>
    <mergeCell ref="C101:D101"/>
  </mergeCells>
  <hyperlinks>
    <hyperlink ref="A2" r:id="rId1" xr:uid="{14AFDBD6-EF97-B548-AAF0-969125A8D858}"/>
  </hyperlinks>
  <printOptions horizontalCentered="1"/>
  <pageMargins left="0.23622047244094491" right="0.23622047244094491" top="0.19685039370078741" bottom="0.19685039370078741" header="0.31496062992125984" footer="0.31496062992125984"/>
  <pageSetup paperSize="9" fitToHeight="0" orientation="portrait" r:id="rId2"/>
  <rowBreaks count="3" manualBreakCount="3">
    <brk id="43" max="9" man="1"/>
    <brk id="88" max="9" man="1"/>
    <brk id="133" max="9" man="1"/>
  </row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AA5FCDA826CC64CB2E215B355841788" ma:contentTypeVersion="16" ma:contentTypeDescription="Ein neues Dokument erstellen." ma:contentTypeScope="" ma:versionID="002aabd926a7aa82e1758fcfcd133757">
  <xsd:schema xmlns:xsd="http://www.w3.org/2001/XMLSchema" xmlns:xs="http://www.w3.org/2001/XMLSchema" xmlns:p="http://schemas.microsoft.com/office/2006/metadata/properties" xmlns:ns2="ca3feb3e-d342-4978-b34b-82ef38aa1371" xmlns:ns3="fe4334f5-db39-4c51-8ac3-a95a918c66d8" targetNamespace="http://schemas.microsoft.com/office/2006/metadata/properties" ma:root="true" ma:fieldsID="93ff52045e341a2f91d34619412d75c1" ns2:_="" ns3:_="">
    <xsd:import namespace="ca3feb3e-d342-4978-b34b-82ef38aa1371"/>
    <xsd:import namespace="fe4334f5-db39-4c51-8ac3-a95a918c66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3feb3e-d342-4978-b34b-82ef38aa13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Bildmarkierungen" ma:readOnly="false" ma:fieldId="{5cf76f15-5ced-4ddc-b409-7134ff3c332f}" ma:taxonomyMulti="true" ma:sspId="1d114781-3344-4a37-93d2-a51aa004f25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4334f5-db39-4c51-8ac3-a95a918c66d8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ec5e8bbc-a916-4121-bf32-d2caf2a9beae}" ma:internalName="TaxCatchAll" ma:showField="CatchAllData" ma:web="fe4334f5-db39-4c51-8ac3-a95a918c66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a3feb3e-d342-4978-b34b-82ef38aa1371">
      <Terms xmlns="http://schemas.microsoft.com/office/infopath/2007/PartnerControls"/>
    </lcf76f155ced4ddcb4097134ff3c332f>
    <TaxCatchAll xmlns="fe4334f5-db39-4c51-8ac3-a95a918c66d8" xsi:nil="true"/>
  </documentManagement>
</p:properties>
</file>

<file path=customXml/itemProps1.xml><?xml version="1.0" encoding="utf-8"?>
<ds:datastoreItem xmlns:ds="http://schemas.openxmlformats.org/officeDocument/2006/customXml" ds:itemID="{3B53B806-78D2-44DA-A871-86AB860540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3feb3e-d342-4978-b34b-82ef38aa1371"/>
    <ds:schemaRef ds:uri="fe4334f5-db39-4c51-8ac3-a95a918c66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2294CC-ACC8-4C6F-A030-BDE5533606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9537C6-8C9A-4981-9748-9D9DD6F4EAFA}">
  <ds:schemaRefs>
    <ds:schemaRef ds:uri="http://purl.org/dc/elements/1.1/"/>
    <ds:schemaRef ds:uri="fe4334f5-db39-4c51-8ac3-a95a918c66d8"/>
    <ds:schemaRef ds:uri="http://schemas.microsoft.com/office/2006/metadata/properties"/>
    <ds:schemaRef ds:uri="http://www.w3.org/XML/1998/namespace"/>
    <ds:schemaRef ds:uri="ca3feb3e-d342-4978-b34b-82ef38aa1371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1. COMMANDE</vt:lpstr>
      <vt:lpstr>'1. COMMANDE'!Zone_d_impression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Pfyffer</dc:creator>
  <cp:lastModifiedBy>Jessica Vazquez</cp:lastModifiedBy>
  <cp:lastPrinted>2024-04-16T09:12:28Z</cp:lastPrinted>
  <dcterms:created xsi:type="dcterms:W3CDTF">2022-05-18T06:57:57Z</dcterms:created>
  <dcterms:modified xsi:type="dcterms:W3CDTF">2024-04-16T09:12:55Z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0x010100AAA5FCDA826CC64CB2E215B355841788</vt:lpwstr>
  </property>
</Properties>
</file>